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10" windowWidth="11340" windowHeight="8835" tabRatio="832" activeTab="0"/>
  </bookViews>
  <sheets>
    <sheet name="17 Запобіжники ЕТІ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<sst xmlns="http://schemas.openxmlformats.org/spreadsheetml/2006/main" count="161" uniqueCount="160">
  <si>
    <t>запобіжник D l gL, TDZ 35A</t>
  </si>
  <si>
    <t>запобіжник NH-00C/gG 80 A KOMBI</t>
  </si>
  <si>
    <t>запобіжник NH-00C/gG 100 A KOMBI</t>
  </si>
  <si>
    <t>запобіжник CH 10x38 gG 0,5A, 500V</t>
  </si>
  <si>
    <t>запобіжник NH-1/gG 63 A KOMBI</t>
  </si>
  <si>
    <t>запобіжник NH-1/gG 200 A KOMBI</t>
  </si>
  <si>
    <t>запобіжник NH-1/gG 224 A KOMBI</t>
  </si>
  <si>
    <t>запобіжник NH-1/gG 250 A KOMBI</t>
  </si>
  <si>
    <t>запобіжник CH 10x38 gG 25A, 500V</t>
  </si>
  <si>
    <t>запобіжник CH 10x38 gG 32A, 500V</t>
  </si>
  <si>
    <t>запобіжник CH aM  10x38 0.5A 500V</t>
  </si>
  <si>
    <t>запобіжник DO 1 gL 2 A - 10А</t>
  </si>
  <si>
    <t>запобіжник DO 1 gL 16 A - 35А</t>
  </si>
  <si>
    <t>запобіжник DO 2 gL 40 A, 50А, 63А</t>
  </si>
  <si>
    <t>запобіжник DO 3 gL 80 A</t>
  </si>
  <si>
    <t>запобіжник CH aM  10x38 25A 500V</t>
  </si>
  <si>
    <t>запобіжник CH aM  10x38 32A 500V</t>
  </si>
  <si>
    <t>запобіжник NH-2C/gG 50 A</t>
  </si>
  <si>
    <t>запобіжник CH 14X51 gG 32A 690V</t>
  </si>
  <si>
    <t>запобіжник CH 14X51 gG 40A 690V</t>
  </si>
  <si>
    <t>запобіжник CH 14X51 gG 50A 690V</t>
  </si>
  <si>
    <t>запобіжник CH 22X58 gG 40A, 690V</t>
  </si>
  <si>
    <t>запобіжник CH 22X58 gG 50A, 690V</t>
  </si>
  <si>
    <t>запобіжник CH 22X58 gG 63A, 690V</t>
  </si>
  <si>
    <t>запобіжник CH 22X58 gG 80A, 690</t>
  </si>
  <si>
    <t>запобіжник CH 22x58 аR 80A 660V</t>
  </si>
  <si>
    <t>запобіжник D lll gR 35 A</t>
  </si>
  <si>
    <t>запобіжник D lll gR 50 A</t>
  </si>
  <si>
    <t>запобіжник D lll gR 63 A</t>
  </si>
  <si>
    <t>запобіжник DO 2 gR 50 A</t>
  </si>
  <si>
    <t>запобіжник DO 2 gR 63 A</t>
  </si>
  <si>
    <t>запобіжник D II 2A (швидкий)</t>
  </si>
  <si>
    <t>запобіжник D II    4A - 25А (швидкий)</t>
  </si>
  <si>
    <t>запобіжник D III 35A (швидкий)</t>
  </si>
  <si>
    <t>запобіжник D III 50A (швидкий)</t>
  </si>
  <si>
    <t>запобіжник D III 63A (швидкий)</t>
  </si>
  <si>
    <t>запобіжник D II 2A (сповільнений)</t>
  </si>
  <si>
    <t>запобіжник D II   4A - 25А (сповільнений)</t>
  </si>
  <si>
    <t>запобіжник D III 35A (сповільнений)</t>
  </si>
  <si>
    <t>запобіжник D III 40A (сповільнений)</t>
  </si>
  <si>
    <t>запобіжник D III 50A (сповільнений)</t>
  </si>
  <si>
    <t>запобіжник D III 63A (сповільнений)</t>
  </si>
  <si>
    <t>запобіжник D IV 80A (сповільнений)</t>
  </si>
  <si>
    <t>запобіжник D IV 100A (сповільнений)</t>
  </si>
  <si>
    <t>запобіжник D V 125A - 200А(сповільнений)</t>
  </si>
  <si>
    <t>запобіжник D l 2A (сповільнений)</t>
  </si>
  <si>
    <t>запобіжник D l 4A - 25А (сповільнений)</t>
  </si>
  <si>
    <t>тримач запобіжника на DIN-рейку DII Comfort</t>
  </si>
  <si>
    <t>тримач запобіжника EZN 25 без крышки</t>
  </si>
  <si>
    <t>роз"єднувач-запобіжник STV DO2 63A 2p</t>
  </si>
  <si>
    <t>роз"єднувач-запобіжник STV DO2 63A 3+N</t>
  </si>
  <si>
    <t>роз"єднувач-запобіжник STV DO2 63A 3p</t>
  </si>
  <si>
    <t>роз"єднувач-запобіжник VL DO 1 10A 1+N</t>
  </si>
  <si>
    <t>роз"єднувач-запобіжник VL DO 1 10A 1p</t>
  </si>
  <si>
    <t>роз"єднувач-запобіжник VL DO 1 10A 2p</t>
  </si>
  <si>
    <t>роз"єднувач-запобіжник VL DO 1 10A 3+N</t>
  </si>
  <si>
    <t>роз"єднувач-запобіжник VL DO 1 10A 3p</t>
  </si>
  <si>
    <t>роз"єднувач-запобіжник VL DO 1 16A 1+N</t>
  </si>
  <si>
    <r>
      <t xml:space="preserve">запобіжник NH-00C/gG </t>
    </r>
    <r>
      <rPr>
        <b/>
        <sz val="9"/>
        <rFont val="Arial"/>
        <family val="2"/>
      </rPr>
      <t>2 - 63A</t>
    </r>
    <r>
      <rPr>
        <sz val="8"/>
        <rFont val="Arial"/>
        <family val="2"/>
      </rPr>
      <t xml:space="preserve"> KOMBI</t>
    </r>
  </si>
  <si>
    <r>
      <t xml:space="preserve">запобіжник NH-1C/gG </t>
    </r>
    <r>
      <rPr>
        <b/>
        <sz val="9"/>
        <rFont val="Arial"/>
        <family val="2"/>
      </rPr>
      <t>25-160A</t>
    </r>
    <r>
      <rPr>
        <sz val="8"/>
        <rFont val="Arial"/>
        <family val="2"/>
      </rPr>
      <t xml:space="preserve"> KOMBI</t>
    </r>
  </si>
  <si>
    <r>
      <t xml:space="preserve">запобіжник NH-2C/gG </t>
    </r>
    <r>
      <rPr>
        <b/>
        <sz val="9"/>
        <rFont val="Arial"/>
        <family val="2"/>
      </rPr>
      <t>16-25 A</t>
    </r>
  </si>
  <si>
    <r>
      <t xml:space="preserve">запобіжник NH-2C/gG </t>
    </r>
    <r>
      <rPr>
        <b/>
        <sz val="9"/>
        <rFont val="Arial"/>
        <family val="2"/>
      </rPr>
      <t>25-40A</t>
    </r>
    <r>
      <rPr>
        <sz val="8"/>
        <rFont val="Arial"/>
        <family val="2"/>
      </rPr>
      <t xml:space="preserve"> KOMBI</t>
    </r>
  </si>
  <si>
    <r>
      <t xml:space="preserve">запобіжник NH-2C/gG </t>
    </r>
    <r>
      <rPr>
        <b/>
        <sz val="9"/>
        <rFont val="Arial"/>
        <family val="2"/>
      </rPr>
      <t>50-250A</t>
    </r>
    <r>
      <rPr>
        <sz val="8"/>
        <rFont val="Arial"/>
        <family val="2"/>
      </rPr>
      <t xml:space="preserve"> KOMBI</t>
    </r>
  </si>
  <si>
    <r>
      <t xml:space="preserve">запобіжник NH-3/gG </t>
    </r>
    <r>
      <rPr>
        <b/>
        <sz val="9"/>
        <rFont val="Arial"/>
        <family val="2"/>
      </rPr>
      <t>250-425 A</t>
    </r>
  </si>
  <si>
    <r>
      <t xml:space="preserve">запобіжник NH-3С/gG </t>
    </r>
    <r>
      <rPr>
        <b/>
        <sz val="9"/>
        <rFont val="Arial"/>
        <family val="2"/>
      </rPr>
      <t>250-400 A</t>
    </r>
  </si>
  <si>
    <r>
      <t xml:space="preserve">запобіжник NH-4/gG </t>
    </r>
    <r>
      <rPr>
        <b/>
        <sz val="9"/>
        <rFont val="Arial"/>
        <family val="2"/>
      </rPr>
      <t>630-1250 A</t>
    </r>
  </si>
  <si>
    <r>
      <t xml:space="preserve">запобіжник NH-4a/gG </t>
    </r>
    <r>
      <rPr>
        <b/>
        <sz val="9"/>
        <rFont val="Arial"/>
        <family val="2"/>
      </rPr>
      <t>630-1250 A</t>
    </r>
  </si>
  <si>
    <r>
      <t xml:space="preserve">запобіжник D ll gR </t>
    </r>
    <r>
      <rPr>
        <b/>
        <sz val="9"/>
        <rFont val="Arial"/>
        <family val="2"/>
      </rPr>
      <t>2-25 A</t>
    </r>
  </si>
  <si>
    <r>
      <t xml:space="preserve">запобіжник DO 1 gR </t>
    </r>
    <r>
      <rPr>
        <b/>
        <sz val="9"/>
        <rFont val="Arial"/>
        <family val="2"/>
      </rPr>
      <t>2-16 A</t>
    </r>
  </si>
  <si>
    <t>запобіжник CH 22X58 gG 100A, 690</t>
  </si>
  <si>
    <t>запобіжник NH-4a/gG 1600 A</t>
  </si>
  <si>
    <r>
      <t xml:space="preserve">запобіжник CH aM  8x31 </t>
    </r>
    <r>
      <rPr>
        <b/>
        <sz val="10"/>
        <rFont val="Arial"/>
        <family val="2"/>
      </rPr>
      <t>20-25A</t>
    </r>
    <r>
      <rPr>
        <sz val="8"/>
        <rFont val="Arial"/>
        <family val="2"/>
      </rPr>
      <t>, 400V</t>
    </r>
  </si>
  <si>
    <r>
      <t xml:space="preserve">запобіжник CH 8x31 gG </t>
    </r>
    <r>
      <rPr>
        <b/>
        <sz val="10"/>
        <rFont val="Arial"/>
        <family val="2"/>
      </rPr>
      <t>1-8A</t>
    </r>
    <r>
      <rPr>
        <sz val="8"/>
        <rFont val="Arial"/>
        <family val="2"/>
      </rPr>
      <t>, 400V</t>
    </r>
  </si>
  <si>
    <r>
      <t xml:space="preserve">запобіжник CH 8x31 gG </t>
    </r>
    <r>
      <rPr>
        <b/>
        <sz val="10"/>
        <rFont val="Arial"/>
        <family val="2"/>
      </rPr>
      <t>10-25A</t>
    </r>
    <r>
      <rPr>
        <sz val="8"/>
        <rFont val="Arial"/>
        <family val="2"/>
      </rPr>
      <t>, 400V</t>
    </r>
  </si>
  <si>
    <r>
      <t xml:space="preserve">запобіжник CH 10x38 gG </t>
    </r>
    <r>
      <rPr>
        <b/>
        <sz val="10"/>
        <rFont val="Arial"/>
        <family val="2"/>
      </rPr>
      <t>1-8A</t>
    </r>
    <r>
      <rPr>
        <sz val="8"/>
        <rFont val="Arial"/>
        <family val="2"/>
      </rPr>
      <t>, 500V</t>
    </r>
  </si>
  <si>
    <r>
      <t xml:space="preserve">   м. Луцьк, вул. Рівненська, 76-А, кім.102  E-mail: </t>
    </r>
    <r>
      <rPr>
        <b/>
        <i/>
        <sz val="10"/>
        <rFont val="Arial Cyr"/>
        <family val="2"/>
      </rPr>
      <t xml:space="preserve"> elecom.ua@i.ua</t>
    </r>
    <r>
      <rPr>
        <b/>
        <sz val="10"/>
        <rFont val="Arial Cyr"/>
        <family val="2"/>
      </rPr>
      <t xml:space="preserve">                                                                                 </t>
    </r>
  </si>
  <si>
    <r>
      <t xml:space="preserve">ПП "ЕЛЕКОМ" </t>
    </r>
    <r>
      <rPr>
        <sz val="10"/>
        <rFont val="Arial Cyr"/>
        <family val="2"/>
      </rPr>
      <t xml:space="preserve">        </t>
    </r>
    <r>
      <rPr>
        <b/>
        <sz val="10"/>
        <rFont val="Arial Cyr"/>
        <family val="2"/>
      </rPr>
      <t>ПРАЙС-ЛИСТ</t>
    </r>
    <r>
      <rPr>
        <sz val="10"/>
        <rFont val="Arial Cyr"/>
        <family val="2"/>
      </rPr>
      <t xml:space="preserve">     </t>
    </r>
  </si>
  <si>
    <t>Надшвидкі запобіжники</t>
  </si>
  <si>
    <t>запобіжник CH aM  14X51 2A 690V</t>
  </si>
  <si>
    <t>запобіжник CH aM  14X51 4A 690V</t>
  </si>
  <si>
    <t>запобіжник CH aM  14X51 6A 690V</t>
  </si>
  <si>
    <t>запобіжник CH aM  14X51 10A 690V</t>
  </si>
  <si>
    <t>запобіжник CH aM  14X51 16A 690V</t>
  </si>
  <si>
    <t>запобіжник CH aM  14X51 25A 690V</t>
  </si>
  <si>
    <t>Блок - контакт PS STV-MD</t>
  </si>
  <si>
    <t>тримач запобіжника EZN 25 - ZP E 27</t>
  </si>
  <si>
    <t>тримач запобіжника EZN 25/3</t>
  </si>
  <si>
    <t>тримач запобіжника EZN 25/3 delta</t>
  </si>
  <si>
    <t>тримач запобіжника EZN 63 - ZP E 33</t>
  </si>
  <si>
    <t>тримач запобіжника EZN 63/3</t>
  </si>
  <si>
    <t>Крышка запобіжника KD ll 25 A</t>
  </si>
  <si>
    <t>Крышка запобіжника KD lll 63 A</t>
  </si>
  <si>
    <t>тримач запобіжника с крышкой T 25/3N delta</t>
  </si>
  <si>
    <t>тримач запобіжника с крышкой T 63/3N delta</t>
  </si>
  <si>
    <t>тримач запобіжника 1р UZ 25</t>
  </si>
  <si>
    <t>тримач запобіжника 1р UZ 63</t>
  </si>
  <si>
    <t>тримач запобіжника DO1N-K E 14</t>
  </si>
  <si>
    <t>тримач запобіжника 3p DO1N/3-K E 14</t>
  </si>
  <si>
    <t>тримач запобіжника DO2N-K E 18</t>
  </si>
  <si>
    <t>тримач запобіжника 3p DO2N/3-K E 18</t>
  </si>
  <si>
    <t>Крышка запобіжника K DO 1</t>
  </si>
  <si>
    <t>роз"єднувач-запобіжник VL DO 1 16A 1p</t>
  </si>
  <si>
    <t>роз"єднувач-запобіжник VL DO 1 16A 2p</t>
  </si>
  <si>
    <t>роз"єднувач-запобіжник VL DO 1 16A 3+N</t>
  </si>
  <si>
    <t>роз"єднувач-запобіжник VL DO 1 16A 3p</t>
  </si>
  <si>
    <t>роз"єднувач-запобіжник VL DO 1 6A 1+N</t>
  </si>
  <si>
    <t>роз"єднувач-запобіжник VL DO 1 6A 1p</t>
  </si>
  <si>
    <t>роз"єднувач-запобіжник VL DO 1 6A 2p</t>
  </si>
  <si>
    <t>роз"єднувач-запобіжник VL DO 1 6A 3+N</t>
  </si>
  <si>
    <t>роз"єднувач-запобіжник VL DO 1 6A 3p</t>
  </si>
  <si>
    <t>Адаптер DO1  для  роз"єднувача STV DO2</t>
  </si>
  <si>
    <r>
      <t xml:space="preserve">запобіжник CH aM  8x31 </t>
    </r>
    <r>
      <rPr>
        <b/>
        <sz val="9"/>
        <rFont val="Arial"/>
        <family val="2"/>
      </rPr>
      <t>1-8А</t>
    </r>
    <r>
      <rPr>
        <sz val="8"/>
        <rFont val="Arial"/>
        <family val="2"/>
      </rPr>
      <t>, 400V</t>
    </r>
  </si>
  <si>
    <r>
      <t xml:space="preserve">запобіжник CHaM  8x31 </t>
    </r>
    <r>
      <rPr>
        <b/>
        <sz val="9"/>
        <rFont val="Arial"/>
        <family val="2"/>
      </rPr>
      <t>10-16A</t>
    </r>
    <r>
      <rPr>
        <sz val="8"/>
        <rFont val="Arial"/>
        <family val="2"/>
      </rPr>
      <t>, 400V</t>
    </r>
  </si>
  <si>
    <r>
      <t xml:space="preserve">Запобіжники промислові  </t>
    </r>
    <r>
      <rPr>
        <b/>
        <i/>
        <sz val="12"/>
        <rFont val="Arial Cyr"/>
        <family val="0"/>
      </rPr>
      <t>ЕТІ</t>
    </r>
  </si>
  <si>
    <t>запобіжник NH-3/gG 500 A KOMBI</t>
  </si>
  <si>
    <t>запобіжник CH aM  14X51 32A 690V</t>
  </si>
  <si>
    <t>запобіжник NH-3/gG 450 A</t>
  </si>
  <si>
    <t>запобіжник CH aM  14X51 40A 690V</t>
  </si>
  <si>
    <t>запобіжник CH aM  14X51 50A 690V</t>
  </si>
  <si>
    <t>запобіжник NH-3/gG 560 A</t>
  </si>
  <si>
    <t>запобіжник CH aM  22X58 16A, 690V</t>
  </si>
  <si>
    <t>запобіжник NH-3/gG 560 A KOMBI</t>
  </si>
  <si>
    <t>запобіжник CH aM  22X58 20A, 690V</t>
  </si>
  <si>
    <t>запобіжник NH-3/gG 630 A KOMBI</t>
  </si>
  <si>
    <t>запобіжник CH aM  22X58 63A, 500V</t>
  </si>
  <si>
    <t>запобіжник CH aM  22X58 80A, 500V</t>
  </si>
  <si>
    <t>запобіжник CH aM  22X58 100A, 500V</t>
  </si>
  <si>
    <t>запобіжник CH 22X58 16A, 690V</t>
  </si>
  <si>
    <t>запобіжник CH 22X58 gG 20A, 690V</t>
  </si>
  <si>
    <t>запобіжник CH 22X58 gG 25A, 690</t>
  </si>
  <si>
    <t>запобіжник CH 22X58 gG 32A, 690V</t>
  </si>
  <si>
    <t>Крышка запобіжника K DO 2</t>
  </si>
  <si>
    <t>тримач запобіжника PP D01-1, D02-1</t>
  </si>
  <si>
    <t>тримач запобіжника PP D02-3</t>
  </si>
  <si>
    <t>центруюча вставка VD ll 2A - 25А</t>
  </si>
  <si>
    <t>запобіжник CH 10 UQ  aR 10A 600V</t>
  </si>
  <si>
    <t>запобіжник СН 10 UQ аR 12A 600V</t>
  </si>
  <si>
    <t>запобіжник СН 10 UQ аR 6A 600V</t>
  </si>
  <si>
    <t>запобіжник СН 10 UQ аR 8A 600V</t>
  </si>
  <si>
    <t>запобіжник CH 10x38 аR 16A 600V</t>
  </si>
  <si>
    <t>запобіжник CH 10x38 аR 20A 600V</t>
  </si>
  <si>
    <t>запобіжник CH 10x38 аR 25A 600V</t>
  </si>
  <si>
    <t>запобіжник CH 10x38 аR 32A 600V</t>
  </si>
  <si>
    <t>запобіжник CH 14x51 аR 25A 690V</t>
  </si>
  <si>
    <t>запобіжник CH 14x51 аR 40A 690V</t>
  </si>
  <si>
    <t>запобіжник CH 14x51 аR 50A 690V</t>
  </si>
  <si>
    <t>запобіжник CH 22x58 аR 40A 660V</t>
  </si>
  <si>
    <t>запобіжник CH 22x58 аR 63A 660V</t>
  </si>
  <si>
    <t>центруюча вставка VD lIl 35A,50А,63А</t>
  </si>
  <si>
    <t>центруюча вставка V D01 2A - 16А</t>
  </si>
  <si>
    <t>центруюча вставка V D02 20A - 50А</t>
  </si>
  <si>
    <t>роз"єднувач-запобіжник STV DO2 63A 1+N</t>
  </si>
  <si>
    <t>роз"єднувач-запобіжник STV DO2 63A 1p</t>
  </si>
  <si>
    <r>
      <t xml:space="preserve">запобіжник CH 10x38 gG </t>
    </r>
    <r>
      <rPr>
        <b/>
        <sz val="10"/>
        <rFont val="Arial"/>
        <family val="2"/>
      </rPr>
      <t>10-20A</t>
    </r>
    <r>
      <rPr>
        <sz val="8"/>
        <rFont val="Arial"/>
        <family val="2"/>
      </rPr>
      <t>, 500V</t>
    </r>
  </si>
  <si>
    <r>
      <t xml:space="preserve">запобіжник CH aM  10x38 </t>
    </r>
    <r>
      <rPr>
        <b/>
        <sz val="10"/>
        <rFont val="Arial"/>
        <family val="2"/>
      </rPr>
      <t>1-8A,</t>
    </r>
    <r>
      <rPr>
        <sz val="8"/>
        <rFont val="Arial"/>
        <family val="2"/>
      </rPr>
      <t xml:space="preserve"> 500V</t>
    </r>
  </si>
  <si>
    <r>
      <t xml:space="preserve">запобіжник CH aM  10x38 </t>
    </r>
    <r>
      <rPr>
        <b/>
        <sz val="10"/>
        <rFont val="Arial"/>
        <family val="2"/>
      </rPr>
      <t>10-20A,</t>
    </r>
    <r>
      <rPr>
        <sz val="8"/>
        <rFont val="Arial"/>
        <family val="2"/>
      </rPr>
      <t xml:space="preserve"> 500V</t>
    </r>
  </si>
  <si>
    <r>
      <t xml:space="preserve">запобіжник CH 14X51 gG </t>
    </r>
    <r>
      <rPr>
        <b/>
        <sz val="10"/>
        <rFont val="Arial"/>
        <family val="2"/>
      </rPr>
      <t>1A-25А</t>
    </r>
    <r>
      <rPr>
        <sz val="8"/>
        <rFont val="Arial"/>
        <family val="2"/>
      </rPr>
      <t>, 690V</t>
    </r>
  </si>
  <si>
    <r>
      <t xml:space="preserve">запобіжник NH-00/gG </t>
    </r>
    <r>
      <rPr>
        <b/>
        <sz val="9"/>
        <rFont val="Arial"/>
        <family val="2"/>
      </rPr>
      <t>125,160 A</t>
    </r>
    <r>
      <rPr>
        <sz val="8"/>
        <rFont val="Arial"/>
        <family val="2"/>
      </rPr>
      <t xml:space="preserve"> KOMBI</t>
    </r>
  </si>
  <si>
    <r>
      <t xml:space="preserve">запобіжник DO 2 gR </t>
    </r>
    <r>
      <rPr>
        <b/>
        <sz val="9"/>
        <rFont val="Arial"/>
        <family val="2"/>
      </rPr>
      <t>20,25,35 A</t>
    </r>
  </si>
  <si>
    <r>
      <t xml:space="preserve">запобіжник NH-2/gG </t>
    </r>
    <r>
      <rPr>
        <b/>
        <sz val="9"/>
        <rFont val="Arial"/>
        <family val="2"/>
      </rPr>
      <t>300-400A</t>
    </r>
    <r>
      <rPr>
        <sz val="8"/>
        <rFont val="Arial"/>
        <family val="2"/>
      </rPr>
      <t xml:space="preserve"> KOMBI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</si>
</sst>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00_р_._-;\-* #,##0.000_р_._-;_-* &quot;-&quot;_р_._-;_-@_-"/>
    <numFmt numFmtId="182" formatCode="_-* #,##0.0_р_._-;\-* #,##0.0_р_._-;_-* &quot;-&quot;_р_._-;_-@_-"/>
    <numFmt numFmtId="183" formatCode="0.0"/>
    <numFmt numFmtId="184" formatCode="_-* #,##0.0000_р_._-;\-* #,##0.0000_р_._-;_-* &quot;-&quot;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#,##0_ ;\-#,##0\ "/>
    <numFmt numFmtId="192" formatCode="0.0000"/>
    <numFmt numFmtId="193" formatCode="0.00000"/>
    <numFmt numFmtId="194" formatCode="#,##0.00_ ;[Red]\-#,##0.00\ "/>
    <numFmt numFmtId="195" formatCode="0.00000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#,##0.00\ [$грн.-422]"/>
    <numFmt numFmtId="200" formatCode="#,##0.00_р_."/>
    <numFmt numFmtId="201" formatCode="#,##0.000"/>
  </numFmts>
  <fonts count="47">
    <font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10"/>
      <name val="Helv"/>
      <family val="2"/>
    </font>
    <font>
      <b/>
      <i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2" fillId="0" borderId="0">
      <alignment/>
      <protection/>
    </xf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8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8" fillId="0" borderId="0">
      <alignment horizontal="left"/>
      <protection/>
    </xf>
    <xf numFmtId="0" fontId="6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58" applyBorder="1" applyAlignment="1">
      <alignment vertical="top" wrapText="1"/>
      <protection/>
    </xf>
    <xf numFmtId="0" fontId="8" fillId="0" borderId="10" xfId="58" applyFont="1" applyBorder="1" applyAlignment="1">
      <alignment vertical="top" wrapText="1"/>
      <protection/>
    </xf>
    <xf numFmtId="4" fontId="8" fillId="0" borderId="10" xfId="58" applyNumberFormat="1" applyBorder="1" applyAlignment="1">
      <alignment horizontal="center" vertical="top" wrapText="1"/>
      <protection/>
    </xf>
    <xf numFmtId="2" fontId="8" fillId="0" borderId="10" xfId="58" applyNumberFormat="1" applyFill="1" applyBorder="1" applyAlignment="1">
      <alignment horizontal="center" vertical="top"/>
      <protection/>
    </xf>
    <xf numFmtId="2" fontId="8" fillId="10" borderId="10" xfId="58" applyNumberFormat="1" applyFill="1" applyBorder="1" applyAlignment="1">
      <alignment horizontal="center" vertical="top"/>
      <protection/>
    </xf>
    <xf numFmtId="2" fontId="8" fillId="30" borderId="10" xfId="58" applyNumberFormat="1" applyFill="1" applyBorder="1" applyAlignment="1">
      <alignment horizontal="center" vertical="top"/>
      <protection/>
    </xf>
    <xf numFmtId="2" fontId="8" fillId="31" borderId="10" xfId="58" applyNumberFormat="1" applyFill="1" applyBorder="1" applyAlignment="1">
      <alignment horizontal="center" vertical="top"/>
      <protection/>
    </xf>
    <xf numFmtId="2" fontId="8" fillId="32" borderId="10" xfId="58" applyNumberFormat="1" applyFill="1" applyBorder="1" applyAlignment="1">
      <alignment horizontal="center" vertical="top"/>
      <protection/>
    </xf>
    <xf numFmtId="2" fontId="8" fillId="33" borderId="10" xfId="58" applyNumberFormat="1" applyFill="1" applyBorder="1" applyAlignment="1">
      <alignment horizontal="center" vertical="top"/>
      <protection/>
    </xf>
    <xf numFmtId="2" fontId="8" fillId="34" borderId="10" xfId="58" applyNumberFormat="1" applyFill="1" applyBorder="1" applyAlignment="1">
      <alignment horizontal="center" vertical="top"/>
      <protection/>
    </xf>
    <xf numFmtId="0" fontId="8" fillId="34" borderId="10" xfId="58" applyFill="1" applyBorder="1" applyAlignment="1">
      <alignment vertical="top" wrapText="1"/>
      <protection/>
    </xf>
    <xf numFmtId="2" fontId="8" fillId="35" borderId="10" xfId="58" applyNumberFormat="1" applyFill="1" applyBorder="1" applyAlignment="1">
      <alignment horizontal="center" vertical="top"/>
      <protection/>
    </xf>
    <xf numFmtId="2" fontId="8" fillId="4" borderId="10" xfId="58" applyNumberFormat="1" applyFill="1" applyBorder="1" applyAlignment="1">
      <alignment horizontal="center" vertical="top"/>
      <protection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58" applyFont="1" applyFill="1" applyBorder="1" applyAlignment="1">
      <alignment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2</xdr:row>
      <xdr:rowOff>66675</xdr:rowOff>
    </xdr:from>
    <xdr:to>
      <xdr:col>7</xdr:col>
      <xdr:colOff>895350</xdr:colOff>
      <xdr:row>8</xdr:row>
      <xdr:rowOff>28575</xdr:rowOff>
    </xdr:to>
    <xdr:pic>
      <xdr:nvPicPr>
        <xdr:cNvPr id="1" name="Picture 3" descr="pred2"/>
        <xdr:cNvPicPr preferRelativeResize="1">
          <a:picLocks noChangeAspect="1"/>
        </xdr:cNvPicPr>
      </xdr:nvPicPr>
      <xdr:blipFill>
        <a:blip r:embed="rId1"/>
        <a:srcRect t="8512" b="8512"/>
        <a:stretch>
          <a:fillRect/>
        </a:stretch>
      </xdr:blipFill>
      <xdr:spPr>
        <a:xfrm>
          <a:off x="3143250" y="523875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76200</xdr:rowOff>
    </xdr:from>
    <xdr:to>
      <xdr:col>0</xdr:col>
      <xdr:colOff>1400175</xdr:colOff>
      <xdr:row>8</xdr:row>
      <xdr:rowOff>171450</xdr:rowOff>
    </xdr:to>
    <xdr:pic>
      <xdr:nvPicPr>
        <xdr:cNvPr id="2" name="Picture 4" descr="pred"/>
        <xdr:cNvPicPr preferRelativeResize="1">
          <a:picLocks noChangeAspect="1"/>
        </xdr:cNvPicPr>
      </xdr:nvPicPr>
      <xdr:blipFill>
        <a:blip r:embed="rId2"/>
        <a:srcRect l="18898" t="18898" r="18898" b="18898"/>
        <a:stretch>
          <a:fillRect/>
        </a:stretch>
      </xdr:blipFill>
      <xdr:spPr>
        <a:xfrm>
          <a:off x="47625" y="533400"/>
          <a:ext cx="1352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1581150</xdr:colOff>
      <xdr:row>2</xdr:row>
      <xdr:rowOff>142875</xdr:rowOff>
    </xdr:from>
    <xdr:to>
      <xdr:col>0</xdr:col>
      <xdr:colOff>2447925</xdr:colOff>
      <xdr:row>7</xdr:row>
      <xdr:rowOff>95250</xdr:rowOff>
    </xdr:to>
    <xdr:pic>
      <xdr:nvPicPr>
        <xdr:cNvPr id="3" name="Picture 5" descr="pnb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60007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5</xdr:row>
      <xdr:rowOff>9525</xdr:rowOff>
    </xdr:from>
    <xdr:to>
      <xdr:col>16</xdr:col>
      <xdr:colOff>542925</xdr:colOff>
      <xdr:row>7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384458">
          <a:off x="7143750" y="952500"/>
          <a:ext cx="3648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2133600</xdr:colOff>
      <xdr:row>10</xdr:row>
      <xdr:rowOff>104775</xdr:rowOff>
    </xdr:from>
    <xdr:to>
      <xdr:col>0</xdr:col>
      <xdr:colOff>2762250</xdr:colOff>
      <xdr:row>14</xdr:row>
      <xdr:rowOff>19050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18954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2228850</xdr:colOff>
      <xdr:row>16</xdr:row>
      <xdr:rowOff>123825</xdr:rowOff>
    </xdr:from>
    <xdr:to>
      <xdr:col>0</xdr:col>
      <xdr:colOff>2819400</xdr:colOff>
      <xdr:row>22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2867025"/>
          <a:ext cx="600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2400300</xdr:colOff>
      <xdr:row>38</xdr:row>
      <xdr:rowOff>85725</xdr:rowOff>
    </xdr:from>
    <xdr:to>
      <xdr:col>1</xdr:col>
      <xdr:colOff>0</xdr:colOff>
      <xdr:row>45</xdr:row>
      <xdr:rowOff>76200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6391275"/>
          <a:ext cx="542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2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8.625" style="0" customWidth="1"/>
    <col min="2" max="2" width="0.6171875" style="1" customWidth="1"/>
    <col min="3" max="3" width="6.625" style="0" customWidth="1"/>
    <col min="4" max="6" width="5.125" style="0" hidden="1" customWidth="1"/>
    <col min="7" max="7" width="2.625" style="0" customWidth="1"/>
    <col min="8" max="8" width="30.75390625" style="0" customWidth="1"/>
    <col min="9" max="9" width="3.875" style="0" customWidth="1"/>
    <col min="10" max="10" width="7.375" style="0" customWidth="1"/>
    <col min="11" max="11" width="1.00390625" style="0" customWidth="1"/>
    <col min="12" max="12" width="29.375" style="0" customWidth="1"/>
    <col min="13" max="13" width="7.125" style="0" hidden="1" customWidth="1"/>
    <col min="14" max="14" width="6.25390625" style="0" customWidth="1"/>
    <col min="15" max="15" width="6.375" style="0" customWidth="1"/>
    <col min="16" max="16" width="1.00390625" style="0" customWidth="1"/>
    <col min="17" max="17" width="33.00390625" style="0" customWidth="1"/>
    <col min="18" max="18" width="1.12109375" style="0" customWidth="1"/>
  </cols>
  <sheetData>
    <row r="1" spans="1:10" ht="23.25" customHeight="1">
      <c r="A1" s="18" t="s">
        <v>76</v>
      </c>
      <c r="B1" s="19"/>
      <c r="C1" s="19"/>
      <c r="D1" s="19"/>
      <c r="E1" s="19"/>
      <c r="F1" s="19"/>
      <c r="G1" s="19"/>
      <c r="H1" s="17"/>
      <c r="I1" s="17"/>
      <c r="J1" s="17"/>
    </row>
    <row r="2" spans="1:10" ht="12.75">
      <c r="A2" s="16" t="s">
        <v>75</v>
      </c>
      <c r="B2" s="17"/>
      <c r="C2" s="17"/>
      <c r="D2" s="17"/>
      <c r="E2" s="17"/>
      <c r="F2" s="17"/>
      <c r="G2" s="17"/>
      <c r="H2" s="17"/>
      <c r="I2" s="17"/>
      <c r="J2" s="17"/>
    </row>
    <row r="3" ht="12.75"/>
    <row r="4" ht="12.75"/>
    <row r="5" ht="12.75">
      <c r="D5">
        <v>11.5</v>
      </c>
    </row>
    <row r="6" ht="12.75"/>
    <row r="7" ht="12.75"/>
    <row r="8" ht="12.75"/>
    <row r="9" spans="1:6" ht="15.75">
      <c r="A9" s="2" t="s">
        <v>113</v>
      </c>
      <c r="D9" s="5">
        <v>0.2625446527012128</v>
      </c>
      <c r="E9" s="6">
        <f aca="true" t="shared" si="0" ref="E9:E36">D9*$D$5</f>
        <v>3.0192635060639472</v>
      </c>
      <c r="F9" s="6">
        <f aca="true" t="shared" si="1" ref="F9:F36">E9/1.2</f>
        <v>2.516052921719956</v>
      </c>
    </row>
    <row r="10" spans="4:6" ht="12.75">
      <c r="D10" s="5">
        <v>0.2625446527012128</v>
      </c>
      <c r="E10" s="6">
        <f t="shared" si="0"/>
        <v>3.0192635060639472</v>
      </c>
      <c r="F10" s="6">
        <f t="shared" si="1"/>
        <v>2.516052921719956</v>
      </c>
    </row>
    <row r="11" spans="1:19" ht="12.75" customHeight="1">
      <c r="A11" s="3" t="s">
        <v>31</v>
      </c>
      <c r="B11" s="1">
        <v>4.1</v>
      </c>
      <c r="C11" s="6">
        <f aca="true" t="shared" si="2" ref="C11:C42">B11*1.2</f>
        <v>4.919999999999999</v>
      </c>
      <c r="D11" s="5">
        <v>0.2625446527012128</v>
      </c>
      <c r="E11" s="6">
        <f t="shared" si="0"/>
        <v>3.0192635060639472</v>
      </c>
      <c r="F11" s="6">
        <f t="shared" si="1"/>
        <v>2.516052921719956</v>
      </c>
      <c r="H11" s="4" t="s">
        <v>111</v>
      </c>
      <c r="I11" s="1">
        <v>5</v>
      </c>
      <c r="J11" s="9">
        <f aca="true" t="shared" si="3" ref="J11:J36">I11*1.2</f>
        <v>6</v>
      </c>
      <c r="L11" s="4" t="s">
        <v>157</v>
      </c>
      <c r="N11" s="1">
        <v>22.25</v>
      </c>
      <c r="O11" s="6">
        <f aca="true" t="shared" si="4" ref="O11:O31">N11*1.2</f>
        <v>26.7</v>
      </c>
      <c r="Q11" s="4"/>
      <c r="R11" s="1"/>
      <c r="S11" s="6"/>
    </row>
    <row r="12" spans="1:19" ht="11.25" customHeight="1">
      <c r="A12" s="4" t="s">
        <v>32</v>
      </c>
      <c r="B12" s="1">
        <v>2.5</v>
      </c>
      <c r="C12" s="7">
        <f t="shared" si="2"/>
        <v>3</v>
      </c>
      <c r="D12" s="5">
        <v>0.6317480705622933</v>
      </c>
      <c r="E12" s="6">
        <f t="shared" si="0"/>
        <v>7.265102811466373</v>
      </c>
      <c r="F12" s="6">
        <f t="shared" si="1"/>
        <v>6.0542523428886446</v>
      </c>
      <c r="H12" s="4" t="s">
        <v>112</v>
      </c>
      <c r="I12" s="1">
        <v>5.35</v>
      </c>
      <c r="J12" s="10">
        <f t="shared" si="3"/>
        <v>6.419999999999999</v>
      </c>
      <c r="L12" s="4" t="s">
        <v>58</v>
      </c>
      <c r="N12" s="1">
        <v>18.75</v>
      </c>
      <c r="O12" s="7">
        <f t="shared" si="4"/>
        <v>22.5</v>
      </c>
      <c r="Q12" s="4" t="s">
        <v>149</v>
      </c>
      <c r="R12" s="1">
        <v>2.5</v>
      </c>
      <c r="S12" s="8">
        <f aca="true" t="shared" si="5" ref="S12:S29">R12*1.2</f>
        <v>3</v>
      </c>
    </row>
    <row r="13" spans="1:19" ht="12.75" customHeight="1">
      <c r="A13" s="3" t="s">
        <v>33</v>
      </c>
      <c r="B13" s="1">
        <v>6.05</v>
      </c>
      <c r="C13" s="6">
        <f t="shared" si="2"/>
        <v>7.26</v>
      </c>
      <c r="D13" s="5">
        <v>0.7219977949283352</v>
      </c>
      <c r="E13" s="6">
        <f t="shared" si="0"/>
        <v>8.302974641675855</v>
      </c>
      <c r="F13" s="6">
        <f t="shared" si="1"/>
        <v>6.919145534729879</v>
      </c>
      <c r="H13" s="4" t="s">
        <v>71</v>
      </c>
      <c r="I13" s="1">
        <v>5.5</v>
      </c>
      <c r="J13" s="6">
        <f t="shared" si="3"/>
        <v>6.6</v>
      </c>
      <c r="L13" s="3" t="s">
        <v>1</v>
      </c>
      <c r="N13" s="1">
        <v>20.5</v>
      </c>
      <c r="O13" s="7">
        <f t="shared" si="4"/>
        <v>24.599999999999998</v>
      </c>
      <c r="Q13" s="4" t="s">
        <v>150</v>
      </c>
      <c r="R13" s="1">
        <v>2.9</v>
      </c>
      <c r="S13" s="7">
        <f t="shared" si="5"/>
        <v>3.48</v>
      </c>
    </row>
    <row r="14" spans="1:19" ht="12.75" customHeight="1">
      <c r="A14" s="3" t="s">
        <v>34</v>
      </c>
      <c r="B14" s="1">
        <v>6.95</v>
      </c>
      <c r="C14" s="6">
        <f t="shared" si="2"/>
        <v>8.34</v>
      </c>
      <c r="D14" s="5">
        <v>0.7466113561190739</v>
      </c>
      <c r="E14" s="6">
        <f t="shared" si="0"/>
        <v>8.58603059536935</v>
      </c>
      <c r="F14" s="6">
        <f t="shared" si="1"/>
        <v>7.155025496141125</v>
      </c>
      <c r="H14" s="4" t="s">
        <v>72</v>
      </c>
      <c r="I14" s="1">
        <v>3.25</v>
      </c>
      <c r="J14" s="10">
        <f t="shared" si="3"/>
        <v>3.9</v>
      </c>
      <c r="L14" s="3" t="s">
        <v>2</v>
      </c>
      <c r="N14" s="1">
        <v>20.5</v>
      </c>
      <c r="O14" s="7">
        <f t="shared" si="4"/>
        <v>24.599999999999998</v>
      </c>
      <c r="Q14" s="3" t="s">
        <v>52</v>
      </c>
      <c r="R14" s="1">
        <v>197.75</v>
      </c>
      <c r="S14" s="6">
        <f t="shared" si="5"/>
        <v>237.29999999999998</v>
      </c>
    </row>
    <row r="15" spans="1:19" ht="12.75" customHeight="1">
      <c r="A15" s="3" t="s">
        <v>35</v>
      </c>
      <c r="B15" s="1">
        <v>7.15</v>
      </c>
      <c r="C15" s="6">
        <f t="shared" si="2"/>
        <v>8.58</v>
      </c>
      <c r="D15" s="5">
        <v>0.40202149944873206</v>
      </c>
      <c r="E15" s="6">
        <f t="shared" si="0"/>
        <v>4.623247243660419</v>
      </c>
      <c r="F15" s="6">
        <f t="shared" si="1"/>
        <v>3.8527060363836827</v>
      </c>
      <c r="H15" s="4" t="s">
        <v>73</v>
      </c>
      <c r="I15" s="1">
        <v>3.5</v>
      </c>
      <c r="J15" s="7">
        <f t="shared" si="3"/>
        <v>4.2</v>
      </c>
      <c r="L15" s="3" t="s">
        <v>4</v>
      </c>
      <c r="N15" s="1">
        <v>36.25</v>
      </c>
      <c r="O15" s="6">
        <f t="shared" si="4"/>
        <v>43.5</v>
      </c>
      <c r="Q15" s="3" t="s">
        <v>53</v>
      </c>
      <c r="R15" s="1">
        <v>90</v>
      </c>
      <c r="S15" s="6">
        <f t="shared" si="5"/>
        <v>108</v>
      </c>
    </row>
    <row r="16" spans="1:19" ht="12.75" customHeight="1">
      <c r="A16" s="3" t="s">
        <v>36</v>
      </c>
      <c r="B16" s="1">
        <v>3.85</v>
      </c>
      <c r="C16" s="6">
        <f t="shared" si="2"/>
        <v>4.62</v>
      </c>
      <c r="D16" s="5">
        <v>0.24613561190738695</v>
      </c>
      <c r="E16" s="6">
        <f t="shared" si="0"/>
        <v>2.83055953693495</v>
      </c>
      <c r="F16" s="6">
        <f t="shared" si="1"/>
        <v>2.3587996141124585</v>
      </c>
      <c r="H16" s="3" t="s">
        <v>3</v>
      </c>
      <c r="I16" s="1">
        <v>4.65</v>
      </c>
      <c r="J16" s="6">
        <f t="shared" si="3"/>
        <v>5.58</v>
      </c>
      <c r="L16" s="3" t="s">
        <v>5</v>
      </c>
      <c r="N16" s="1">
        <v>40.5</v>
      </c>
      <c r="O16" s="11">
        <f t="shared" si="4"/>
        <v>48.6</v>
      </c>
      <c r="Q16" s="3" t="s">
        <v>54</v>
      </c>
      <c r="R16" s="1">
        <v>182.5</v>
      </c>
      <c r="S16" s="6">
        <f t="shared" si="5"/>
        <v>219</v>
      </c>
    </row>
    <row r="17" spans="1:19" ht="12.75" customHeight="1">
      <c r="A17" s="4" t="s">
        <v>37</v>
      </c>
      <c r="B17" s="1">
        <v>2.35</v>
      </c>
      <c r="C17" s="7">
        <f t="shared" si="2"/>
        <v>2.82</v>
      </c>
      <c r="D17" s="5">
        <v>0.24613561190738695</v>
      </c>
      <c r="E17" s="6">
        <f t="shared" si="0"/>
        <v>2.83055953693495</v>
      </c>
      <c r="F17" s="6">
        <f t="shared" si="1"/>
        <v>2.3587996141124585</v>
      </c>
      <c r="H17" s="4" t="s">
        <v>74</v>
      </c>
      <c r="I17" s="1">
        <v>4.15</v>
      </c>
      <c r="J17" s="8">
        <f t="shared" si="3"/>
        <v>4.98</v>
      </c>
      <c r="L17" s="3" t="s">
        <v>6</v>
      </c>
      <c r="N17" s="1">
        <v>40.5</v>
      </c>
      <c r="O17" s="11">
        <f t="shared" si="4"/>
        <v>48.6</v>
      </c>
      <c r="Q17" s="3" t="s">
        <v>55</v>
      </c>
      <c r="R17" s="1">
        <v>387.5</v>
      </c>
      <c r="S17" s="6">
        <f t="shared" si="5"/>
        <v>465</v>
      </c>
    </row>
    <row r="18" spans="1:19" ht="12.75" customHeight="1">
      <c r="A18" s="3" t="s">
        <v>38</v>
      </c>
      <c r="B18" s="1">
        <v>5.9</v>
      </c>
      <c r="C18" s="6">
        <f t="shared" si="2"/>
        <v>7.08</v>
      </c>
      <c r="D18" s="5">
        <v>0.24613561190738695</v>
      </c>
      <c r="E18" s="6">
        <f t="shared" si="0"/>
        <v>2.83055953693495</v>
      </c>
      <c r="F18" s="6">
        <f t="shared" si="1"/>
        <v>2.3587996141124585</v>
      </c>
      <c r="H18" s="4" t="s">
        <v>153</v>
      </c>
      <c r="I18" s="1">
        <v>4.35</v>
      </c>
      <c r="J18" s="7">
        <f t="shared" si="3"/>
        <v>5.22</v>
      </c>
      <c r="L18" s="3" t="s">
        <v>7</v>
      </c>
      <c r="N18" s="1">
        <v>40.5</v>
      </c>
      <c r="O18" s="11">
        <f t="shared" si="4"/>
        <v>48.6</v>
      </c>
      <c r="Q18" s="3" t="s">
        <v>56</v>
      </c>
      <c r="R18" s="1">
        <v>277.5</v>
      </c>
      <c r="S18" s="6">
        <f t="shared" si="5"/>
        <v>333</v>
      </c>
    </row>
    <row r="19" spans="1:19" ht="12.75" customHeight="1">
      <c r="A19" s="3" t="s">
        <v>39</v>
      </c>
      <c r="B19" s="1">
        <v>6.3</v>
      </c>
      <c r="C19" s="6">
        <f t="shared" si="2"/>
        <v>7.56</v>
      </c>
      <c r="D19" s="5">
        <v>0.24613561190738695</v>
      </c>
      <c r="E19" s="6">
        <f t="shared" si="0"/>
        <v>2.83055953693495</v>
      </c>
      <c r="F19" s="6">
        <f t="shared" si="1"/>
        <v>2.3587996141124585</v>
      </c>
      <c r="H19" s="3" t="s">
        <v>8</v>
      </c>
      <c r="I19" s="1">
        <v>4.65</v>
      </c>
      <c r="J19" s="6">
        <f t="shared" si="3"/>
        <v>5.58</v>
      </c>
      <c r="L19" s="4" t="s">
        <v>59</v>
      </c>
      <c r="N19" s="1">
        <v>30.75</v>
      </c>
      <c r="O19" s="7">
        <f t="shared" si="4"/>
        <v>36.9</v>
      </c>
      <c r="Q19" s="3" t="s">
        <v>57</v>
      </c>
      <c r="R19" s="1">
        <v>197.75</v>
      </c>
      <c r="S19" s="6">
        <f t="shared" si="5"/>
        <v>237.29999999999998</v>
      </c>
    </row>
    <row r="20" spans="1:19" ht="12.75" customHeight="1">
      <c r="A20" s="3" t="s">
        <v>40</v>
      </c>
      <c r="B20" s="1">
        <v>6.85</v>
      </c>
      <c r="C20" s="6">
        <f t="shared" si="2"/>
        <v>8.219999999999999</v>
      </c>
      <c r="D20" s="5">
        <v>0.24613561190738695</v>
      </c>
      <c r="E20" s="6">
        <f t="shared" si="0"/>
        <v>2.83055953693495</v>
      </c>
      <c r="F20" s="6">
        <f t="shared" si="1"/>
        <v>2.3587996141124585</v>
      </c>
      <c r="H20" s="3" t="s">
        <v>9</v>
      </c>
      <c r="I20" s="1">
        <v>4.65</v>
      </c>
      <c r="J20" s="6">
        <f t="shared" si="3"/>
        <v>5.58</v>
      </c>
      <c r="L20" s="4" t="s">
        <v>159</v>
      </c>
      <c r="N20" s="1">
        <v>60</v>
      </c>
      <c r="O20" s="11">
        <f t="shared" si="4"/>
        <v>72</v>
      </c>
      <c r="Q20" s="3" t="s">
        <v>101</v>
      </c>
      <c r="R20" s="1">
        <v>90</v>
      </c>
      <c r="S20" s="6">
        <f t="shared" si="5"/>
        <v>108</v>
      </c>
    </row>
    <row r="21" spans="1:19" ht="12.75" customHeight="1">
      <c r="A21" s="3" t="s">
        <v>41</v>
      </c>
      <c r="B21" s="1">
        <v>6.9</v>
      </c>
      <c r="C21" s="6">
        <f t="shared" si="2"/>
        <v>8.28</v>
      </c>
      <c r="D21" s="5">
        <v>0.24613561190738695</v>
      </c>
      <c r="E21" s="6">
        <f t="shared" si="0"/>
        <v>2.83055953693495</v>
      </c>
      <c r="F21" s="6">
        <f t="shared" si="1"/>
        <v>2.3587996141124585</v>
      </c>
      <c r="H21" s="3" t="s">
        <v>10</v>
      </c>
      <c r="I21" s="1">
        <v>7.3</v>
      </c>
      <c r="J21" s="6">
        <f t="shared" si="3"/>
        <v>8.76</v>
      </c>
      <c r="L21" s="4" t="s">
        <v>60</v>
      </c>
      <c r="N21" s="1">
        <v>37.5</v>
      </c>
      <c r="O21" s="6">
        <f t="shared" si="4"/>
        <v>45</v>
      </c>
      <c r="Q21" s="3" t="s">
        <v>102</v>
      </c>
      <c r="R21" s="1">
        <v>182.5</v>
      </c>
      <c r="S21" s="6">
        <f t="shared" si="5"/>
        <v>219</v>
      </c>
    </row>
    <row r="22" spans="1:19" ht="12.75" customHeight="1">
      <c r="A22" s="3" t="s">
        <v>42</v>
      </c>
      <c r="B22" s="1">
        <v>36.5</v>
      </c>
      <c r="C22" s="6">
        <f t="shared" si="2"/>
        <v>43.8</v>
      </c>
      <c r="D22" s="5">
        <v>0.6153390297684675</v>
      </c>
      <c r="E22" s="6">
        <f t="shared" si="0"/>
        <v>7.076398842337377</v>
      </c>
      <c r="F22" s="6">
        <f t="shared" si="1"/>
        <v>5.896999035281148</v>
      </c>
      <c r="H22" s="4" t="s">
        <v>154</v>
      </c>
      <c r="I22" s="1">
        <v>5.45</v>
      </c>
      <c r="J22" s="7">
        <f t="shared" si="3"/>
        <v>6.54</v>
      </c>
      <c r="L22" s="4" t="s">
        <v>61</v>
      </c>
      <c r="N22" s="1">
        <v>43.5</v>
      </c>
      <c r="O22" s="7">
        <f t="shared" si="4"/>
        <v>52.199999999999996</v>
      </c>
      <c r="Q22" s="3" t="s">
        <v>103</v>
      </c>
      <c r="R22" s="1">
        <v>387.5</v>
      </c>
      <c r="S22" s="6">
        <f t="shared" si="5"/>
        <v>465</v>
      </c>
    </row>
    <row r="23" spans="1:19" ht="12.75" customHeight="1">
      <c r="A23" s="3" t="s">
        <v>43</v>
      </c>
      <c r="B23" s="1">
        <v>36.5</v>
      </c>
      <c r="C23" s="6">
        <f t="shared" si="2"/>
        <v>43.8</v>
      </c>
      <c r="D23" s="5">
        <v>0.6563616317530321</v>
      </c>
      <c r="E23" s="6">
        <f t="shared" si="0"/>
        <v>7.548158765159869</v>
      </c>
      <c r="F23" s="6">
        <f t="shared" si="1"/>
        <v>6.290132304299891</v>
      </c>
      <c r="H23" s="4" t="s">
        <v>155</v>
      </c>
      <c r="I23" s="1">
        <v>5.65</v>
      </c>
      <c r="J23" s="8">
        <f t="shared" si="3"/>
        <v>6.78</v>
      </c>
      <c r="L23" s="3" t="s">
        <v>17</v>
      </c>
      <c r="N23" s="1">
        <v>37.5</v>
      </c>
      <c r="O23" s="6">
        <f t="shared" si="4"/>
        <v>45</v>
      </c>
      <c r="Q23" s="3" t="s">
        <v>104</v>
      </c>
      <c r="R23" s="1">
        <v>277.5</v>
      </c>
      <c r="S23" s="6">
        <f t="shared" si="5"/>
        <v>333</v>
      </c>
    </row>
    <row r="24" spans="1:19" ht="12.75" customHeight="1">
      <c r="A24" s="4" t="s">
        <v>44</v>
      </c>
      <c r="B24" s="1">
        <v>39.3</v>
      </c>
      <c r="C24" s="7">
        <f t="shared" si="2"/>
        <v>47.16</v>
      </c>
      <c r="D24" s="5">
        <v>0.7137932745314223</v>
      </c>
      <c r="E24" s="6">
        <f t="shared" si="0"/>
        <v>8.208622657111356</v>
      </c>
      <c r="F24" s="6">
        <f t="shared" si="1"/>
        <v>6.84051888092613</v>
      </c>
      <c r="H24" s="3" t="s">
        <v>15</v>
      </c>
      <c r="I24" s="1">
        <v>6.5</v>
      </c>
      <c r="J24" s="6">
        <f t="shared" si="3"/>
        <v>7.8</v>
      </c>
      <c r="L24" s="4" t="s">
        <v>62</v>
      </c>
      <c r="N24" s="1">
        <v>43.5</v>
      </c>
      <c r="O24" s="7">
        <f t="shared" si="4"/>
        <v>52.199999999999996</v>
      </c>
      <c r="Q24" s="3" t="s">
        <v>105</v>
      </c>
      <c r="R24" s="1">
        <v>197.75</v>
      </c>
      <c r="S24" s="6">
        <f t="shared" si="5"/>
        <v>237.29999999999998</v>
      </c>
    </row>
    <row r="25" spans="1:19" ht="12.75" customHeight="1">
      <c r="A25" s="3" t="s">
        <v>0</v>
      </c>
      <c r="C25" s="6">
        <f t="shared" si="2"/>
        <v>0</v>
      </c>
      <c r="D25" s="5">
        <v>0.7219977949283352</v>
      </c>
      <c r="E25" s="6">
        <f t="shared" si="0"/>
        <v>8.302974641675855</v>
      </c>
      <c r="F25" s="6">
        <f t="shared" si="1"/>
        <v>6.919145534729879</v>
      </c>
      <c r="H25" s="3" t="s">
        <v>16</v>
      </c>
      <c r="I25" s="1">
        <v>6.5</v>
      </c>
      <c r="J25" s="6">
        <f t="shared" si="3"/>
        <v>7.8</v>
      </c>
      <c r="L25" s="4" t="s">
        <v>63</v>
      </c>
      <c r="N25" s="1">
        <v>110</v>
      </c>
      <c r="O25" s="11">
        <f t="shared" si="4"/>
        <v>132</v>
      </c>
      <c r="Q25" s="3" t="s">
        <v>106</v>
      </c>
      <c r="R25" s="1">
        <v>90</v>
      </c>
      <c r="S25" s="6">
        <f t="shared" si="5"/>
        <v>108</v>
      </c>
    </row>
    <row r="26" spans="1:19" ht="12.75" customHeight="1">
      <c r="A26" s="3" t="s">
        <v>45</v>
      </c>
      <c r="B26" s="1">
        <v>4.1</v>
      </c>
      <c r="C26" s="6">
        <f t="shared" si="2"/>
        <v>4.919999999999999</v>
      </c>
      <c r="D26" s="5">
        <v>3.815101984564499</v>
      </c>
      <c r="E26" s="6">
        <f t="shared" si="0"/>
        <v>43.87367282249174</v>
      </c>
      <c r="F26" s="6">
        <f t="shared" si="1"/>
        <v>36.56139401874312</v>
      </c>
      <c r="H26" s="4" t="s">
        <v>156</v>
      </c>
      <c r="I26" s="1">
        <v>6.9</v>
      </c>
      <c r="J26" s="7">
        <f t="shared" si="3"/>
        <v>8.28</v>
      </c>
      <c r="L26" s="13" t="s">
        <v>114</v>
      </c>
      <c r="N26" s="1">
        <v>112.5</v>
      </c>
      <c r="O26" s="12">
        <f t="shared" si="4"/>
        <v>135</v>
      </c>
      <c r="Q26" s="3" t="s">
        <v>107</v>
      </c>
      <c r="R26" s="1">
        <v>182.5</v>
      </c>
      <c r="S26" s="6">
        <f t="shared" si="5"/>
        <v>219</v>
      </c>
    </row>
    <row r="27" spans="1:19" ht="12.75" customHeight="1">
      <c r="A27" s="4" t="s">
        <v>46</v>
      </c>
      <c r="B27" s="1">
        <v>4.25</v>
      </c>
      <c r="C27" s="7">
        <f t="shared" si="2"/>
        <v>5.1</v>
      </c>
      <c r="D27" s="5">
        <v>3.815101984564499</v>
      </c>
      <c r="E27" s="6">
        <f t="shared" si="0"/>
        <v>43.87367282249174</v>
      </c>
      <c r="F27" s="6">
        <f t="shared" si="1"/>
        <v>36.56139401874312</v>
      </c>
      <c r="H27" s="3" t="s">
        <v>18</v>
      </c>
      <c r="I27" s="1">
        <v>7.7</v>
      </c>
      <c r="J27" s="6">
        <f t="shared" si="3"/>
        <v>9.24</v>
      </c>
      <c r="L27" s="3" t="s">
        <v>116</v>
      </c>
      <c r="N27" s="1">
        <v>110</v>
      </c>
      <c r="O27" s="11">
        <f t="shared" si="4"/>
        <v>132</v>
      </c>
      <c r="Q27" s="3" t="s">
        <v>108</v>
      </c>
      <c r="R27" s="1">
        <v>387.5</v>
      </c>
      <c r="S27" s="6">
        <f t="shared" si="5"/>
        <v>465</v>
      </c>
    </row>
    <row r="28" spans="1:19" ht="12.75" customHeight="1">
      <c r="A28" s="3" t="s">
        <v>47</v>
      </c>
      <c r="B28" s="1">
        <v>48.5</v>
      </c>
      <c r="C28" s="6">
        <f t="shared" si="2"/>
        <v>58.199999999999996</v>
      </c>
      <c r="D28" s="5">
        <v>4.10226019845645</v>
      </c>
      <c r="E28" s="6">
        <f t="shared" si="0"/>
        <v>47.17599228224917</v>
      </c>
      <c r="F28" s="6">
        <f t="shared" si="1"/>
        <v>39.31332690187431</v>
      </c>
      <c r="H28" s="3" t="s">
        <v>19</v>
      </c>
      <c r="I28" s="1">
        <v>7.7</v>
      </c>
      <c r="J28" s="6">
        <f t="shared" si="3"/>
        <v>9.24</v>
      </c>
      <c r="L28" s="13" t="s">
        <v>114</v>
      </c>
      <c r="N28" s="1">
        <v>112.5</v>
      </c>
      <c r="O28" s="6">
        <f t="shared" si="4"/>
        <v>135</v>
      </c>
      <c r="Q28" s="3" t="s">
        <v>109</v>
      </c>
      <c r="R28" s="1">
        <v>277.5</v>
      </c>
      <c r="S28" s="6">
        <f t="shared" si="5"/>
        <v>333</v>
      </c>
    </row>
    <row r="29" spans="1:19" ht="12.75" customHeight="1">
      <c r="A29" s="3" t="s">
        <v>48</v>
      </c>
      <c r="B29" s="1">
        <v>17.75</v>
      </c>
      <c r="C29" s="6">
        <f t="shared" si="2"/>
        <v>21.3</v>
      </c>
      <c r="D29" s="5">
        <v>4.10226019845645</v>
      </c>
      <c r="E29" s="6">
        <f t="shared" si="0"/>
        <v>47.17599228224917</v>
      </c>
      <c r="F29" s="6">
        <f t="shared" si="1"/>
        <v>39.31332690187431</v>
      </c>
      <c r="H29" s="3" t="s">
        <v>20</v>
      </c>
      <c r="I29" s="1">
        <v>7.7</v>
      </c>
      <c r="J29" s="6">
        <f t="shared" si="3"/>
        <v>9.24</v>
      </c>
      <c r="L29" s="3" t="s">
        <v>119</v>
      </c>
      <c r="N29" s="1">
        <v>110</v>
      </c>
      <c r="O29" s="6">
        <f t="shared" si="4"/>
        <v>132</v>
      </c>
      <c r="Q29" s="4" t="s">
        <v>110</v>
      </c>
      <c r="R29" s="1">
        <v>8.25</v>
      </c>
      <c r="S29" s="6">
        <f t="shared" si="5"/>
        <v>9.9</v>
      </c>
    </row>
    <row r="30" spans="1:15" ht="12.75" customHeight="1">
      <c r="A30" s="3" t="s">
        <v>85</v>
      </c>
      <c r="B30" s="1">
        <v>18.75</v>
      </c>
      <c r="C30" s="6">
        <f t="shared" si="2"/>
        <v>22.5</v>
      </c>
      <c r="D30" s="5">
        <v>4.10226019845645</v>
      </c>
      <c r="E30" s="6">
        <f t="shared" si="0"/>
        <v>47.17599228224917</v>
      </c>
      <c r="F30" s="6">
        <f t="shared" si="1"/>
        <v>39.31332690187431</v>
      </c>
      <c r="H30" s="3" t="s">
        <v>78</v>
      </c>
      <c r="I30" s="1">
        <v>10.45</v>
      </c>
      <c r="J30" s="8">
        <f t="shared" si="3"/>
        <v>12.54</v>
      </c>
      <c r="L30" s="3" t="s">
        <v>121</v>
      </c>
      <c r="N30" s="1">
        <v>112.5</v>
      </c>
      <c r="O30" s="6">
        <f t="shared" si="4"/>
        <v>135</v>
      </c>
    </row>
    <row r="31" spans="1:15" ht="12.75" customHeight="1">
      <c r="A31" s="3" t="s">
        <v>86</v>
      </c>
      <c r="B31" s="1">
        <v>61.25</v>
      </c>
      <c r="C31" s="6">
        <f t="shared" si="2"/>
        <v>73.5</v>
      </c>
      <c r="D31" s="5">
        <v>0</v>
      </c>
      <c r="E31" s="6">
        <f t="shared" si="0"/>
        <v>0</v>
      </c>
      <c r="F31" s="6">
        <f t="shared" si="1"/>
        <v>0</v>
      </c>
      <c r="H31" s="3" t="s">
        <v>79</v>
      </c>
      <c r="I31" s="1">
        <v>10.45</v>
      </c>
      <c r="J31" s="8">
        <f t="shared" si="3"/>
        <v>12.54</v>
      </c>
      <c r="L31" s="3" t="s">
        <v>123</v>
      </c>
      <c r="N31" s="1">
        <v>112.5</v>
      </c>
      <c r="O31" s="6">
        <f t="shared" si="4"/>
        <v>135</v>
      </c>
    </row>
    <row r="32" spans="1:15" ht="12.75" customHeight="1">
      <c r="A32" s="3" t="s">
        <v>87</v>
      </c>
      <c r="B32" s="1">
        <v>66.5</v>
      </c>
      <c r="C32" s="6">
        <f t="shared" si="2"/>
        <v>79.8</v>
      </c>
      <c r="D32" s="5">
        <v>0.42663506063947076</v>
      </c>
      <c r="E32" s="6">
        <f t="shared" si="0"/>
        <v>4.906303197353914</v>
      </c>
      <c r="F32" s="6">
        <f t="shared" si="1"/>
        <v>4.088585997794929</v>
      </c>
      <c r="H32" s="3" t="s">
        <v>80</v>
      </c>
      <c r="I32" s="1">
        <v>10.45</v>
      </c>
      <c r="J32" s="8">
        <f t="shared" si="3"/>
        <v>12.54</v>
      </c>
      <c r="L32" s="4" t="s">
        <v>64</v>
      </c>
      <c r="N32" s="1">
        <v>85</v>
      </c>
      <c r="O32" s="7">
        <f>N32*1.2</f>
        <v>102</v>
      </c>
    </row>
    <row r="33" spans="1:15" ht="12.75" customHeight="1">
      <c r="A33" s="3" t="s">
        <v>88</v>
      </c>
      <c r="B33" s="1">
        <v>27.5</v>
      </c>
      <c r="C33" s="6">
        <f t="shared" si="2"/>
        <v>33</v>
      </c>
      <c r="D33" s="5">
        <v>0.4430441014332966</v>
      </c>
      <c r="E33" s="6">
        <f t="shared" si="0"/>
        <v>5.095007166482911</v>
      </c>
      <c r="F33" s="6">
        <f t="shared" si="1"/>
        <v>4.245839305402426</v>
      </c>
      <c r="H33" s="3" t="s">
        <v>81</v>
      </c>
      <c r="I33" s="1">
        <v>10.45</v>
      </c>
      <c r="J33" s="8">
        <f t="shared" si="3"/>
        <v>12.54</v>
      </c>
      <c r="L33" s="4" t="s">
        <v>65</v>
      </c>
      <c r="N33" s="1">
        <v>304.25</v>
      </c>
      <c r="O33" s="15">
        <f>N33*1.2</f>
        <v>365.09999999999997</v>
      </c>
    </row>
    <row r="34" spans="1:15" ht="12.75" customHeight="1">
      <c r="A34" s="3" t="s">
        <v>89</v>
      </c>
      <c r="B34" s="1">
        <v>99.75</v>
      </c>
      <c r="C34" s="6">
        <f t="shared" si="2"/>
        <v>119.69999999999999</v>
      </c>
      <c r="D34" s="5">
        <v>0.4430441014332966</v>
      </c>
      <c r="E34" s="6">
        <f t="shared" si="0"/>
        <v>5.095007166482911</v>
      </c>
      <c r="F34" s="6">
        <f t="shared" si="1"/>
        <v>4.245839305402426</v>
      </c>
      <c r="H34" s="3" t="s">
        <v>82</v>
      </c>
      <c r="I34" s="1"/>
      <c r="J34" s="8">
        <f t="shared" si="3"/>
        <v>0</v>
      </c>
      <c r="L34" s="4" t="s">
        <v>66</v>
      </c>
      <c r="N34" s="1">
        <v>332.5</v>
      </c>
      <c r="O34" s="7">
        <f>N34*1.2</f>
        <v>399</v>
      </c>
    </row>
    <row r="35" spans="1:15" ht="12.75" customHeight="1">
      <c r="A35" s="3" t="s">
        <v>90</v>
      </c>
      <c r="B35" s="1">
        <v>5</v>
      </c>
      <c r="C35" s="6">
        <f t="shared" si="2"/>
        <v>6</v>
      </c>
      <c r="D35" s="5">
        <v>0.4430441014332966</v>
      </c>
      <c r="E35" s="6">
        <f t="shared" si="0"/>
        <v>5.095007166482911</v>
      </c>
      <c r="F35" s="6">
        <f t="shared" si="1"/>
        <v>4.245839305402426</v>
      </c>
      <c r="H35" s="3" t="s">
        <v>83</v>
      </c>
      <c r="I35" s="1">
        <v>10.45</v>
      </c>
      <c r="J35" s="8">
        <f t="shared" si="3"/>
        <v>12.54</v>
      </c>
      <c r="L35" s="3" t="s">
        <v>70</v>
      </c>
      <c r="N35" s="1">
        <v>355</v>
      </c>
      <c r="O35" s="6">
        <f>N35*1.2</f>
        <v>426</v>
      </c>
    </row>
    <row r="36" spans="1:14" ht="12.75" customHeight="1">
      <c r="A36" s="3" t="s">
        <v>91</v>
      </c>
      <c r="B36" s="1">
        <v>6.75</v>
      </c>
      <c r="C36" s="6">
        <f t="shared" si="2"/>
        <v>8.1</v>
      </c>
      <c r="D36" s="5">
        <v>0.4430441014332966</v>
      </c>
      <c r="E36" s="6">
        <f t="shared" si="0"/>
        <v>5.095007166482911</v>
      </c>
      <c r="F36" s="6">
        <f t="shared" si="1"/>
        <v>4.245839305402426</v>
      </c>
      <c r="H36" s="3" t="s">
        <v>115</v>
      </c>
      <c r="I36" s="1">
        <v>11</v>
      </c>
      <c r="J36" s="7">
        <f t="shared" si="3"/>
        <v>13.2</v>
      </c>
      <c r="N36" s="1"/>
    </row>
    <row r="37" spans="1:15" ht="12.75" customHeight="1">
      <c r="A37" s="3" t="s">
        <v>92</v>
      </c>
      <c r="B37" s="1">
        <v>125</v>
      </c>
      <c r="C37" s="6">
        <f t="shared" si="2"/>
        <v>150</v>
      </c>
      <c r="D37" s="5">
        <v>0.4430441014332966</v>
      </c>
      <c r="E37" s="6">
        <f aca="true" t="shared" si="6" ref="E37:E61">D37*$D$5</f>
        <v>5.095007166482911</v>
      </c>
      <c r="F37" s="6">
        <f aca="true" t="shared" si="7" ref="F37:F61">E37/1.2</f>
        <v>4.245839305402426</v>
      </c>
      <c r="H37" s="3" t="s">
        <v>117</v>
      </c>
      <c r="I37" s="1">
        <v>11</v>
      </c>
      <c r="J37" s="7">
        <f aca="true" t="shared" si="8" ref="J37:J52">I37*1.2</f>
        <v>13.2</v>
      </c>
      <c r="L37" s="20" t="s">
        <v>77</v>
      </c>
      <c r="M37" s="17"/>
      <c r="N37" s="17"/>
      <c r="O37" s="17"/>
    </row>
    <row r="38" spans="1:15" ht="12.75" customHeight="1">
      <c r="A38" s="3" t="s">
        <v>93</v>
      </c>
      <c r="B38" s="1">
        <v>170</v>
      </c>
      <c r="C38" s="6">
        <f t="shared" si="2"/>
        <v>204</v>
      </c>
      <c r="D38" s="5">
        <v>0.4430441014332966</v>
      </c>
      <c r="E38" s="6">
        <f t="shared" si="6"/>
        <v>5.095007166482911</v>
      </c>
      <c r="F38" s="6">
        <f t="shared" si="7"/>
        <v>4.245839305402426</v>
      </c>
      <c r="H38" s="3" t="s">
        <v>118</v>
      </c>
      <c r="I38" s="1">
        <v>11</v>
      </c>
      <c r="J38" s="7">
        <f t="shared" si="8"/>
        <v>13.2</v>
      </c>
      <c r="L38" s="3" t="s">
        <v>135</v>
      </c>
      <c r="N38" s="1">
        <v>21.15</v>
      </c>
      <c r="O38" s="10">
        <f aca="true" t="shared" si="9" ref="O38:O59">N38*1.2</f>
        <v>25.38</v>
      </c>
    </row>
    <row r="39" spans="1:15" ht="12.75" customHeight="1">
      <c r="A39" s="3" t="s">
        <v>94</v>
      </c>
      <c r="B39" s="1">
        <v>34.5</v>
      </c>
      <c r="C39" s="6">
        <f t="shared" si="2"/>
        <v>41.4</v>
      </c>
      <c r="D39" s="5">
        <v>5.078598125689085</v>
      </c>
      <c r="E39" s="6">
        <f t="shared" si="6"/>
        <v>58.40387844542448</v>
      </c>
      <c r="F39" s="6">
        <f t="shared" si="7"/>
        <v>48.669898704520406</v>
      </c>
      <c r="H39" s="3" t="s">
        <v>120</v>
      </c>
      <c r="I39" s="1"/>
      <c r="J39" s="6">
        <f t="shared" si="8"/>
        <v>0</v>
      </c>
      <c r="L39" s="3" t="s">
        <v>136</v>
      </c>
      <c r="N39" s="1">
        <v>21.15</v>
      </c>
      <c r="O39" s="10">
        <f t="shared" si="9"/>
        <v>25.38</v>
      </c>
    </row>
    <row r="40" spans="1:15" ht="12.75" customHeight="1">
      <c r="A40" s="3" t="s">
        <v>95</v>
      </c>
      <c r="B40" s="1">
        <v>43.25</v>
      </c>
      <c r="C40" s="6">
        <f t="shared" si="2"/>
        <v>51.9</v>
      </c>
      <c r="D40" s="5">
        <v>1.8460170893054024</v>
      </c>
      <c r="E40" s="6">
        <f t="shared" si="6"/>
        <v>21.229196527012128</v>
      </c>
      <c r="F40" s="6">
        <f t="shared" si="7"/>
        <v>17.69099710584344</v>
      </c>
      <c r="H40" s="3" t="s">
        <v>122</v>
      </c>
      <c r="I40" s="1">
        <v>17.5</v>
      </c>
      <c r="J40" s="6">
        <f t="shared" si="8"/>
        <v>21</v>
      </c>
      <c r="L40" s="3" t="s">
        <v>137</v>
      </c>
      <c r="N40" s="1">
        <v>20.25</v>
      </c>
      <c r="O40" s="14">
        <f t="shared" si="9"/>
        <v>24.3</v>
      </c>
    </row>
    <row r="41" spans="1:15" ht="12.75" customHeight="1">
      <c r="A41" s="4" t="s">
        <v>134</v>
      </c>
      <c r="B41" s="1">
        <v>2.5</v>
      </c>
      <c r="C41" s="7">
        <f t="shared" si="2"/>
        <v>3</v>
      </c>
      <c r="D41" s="5">
        <v>1.9608803748621833</v>
      </c>
      <c r="E41" s="6">
        <f t="shared" si="6"/>
        <v>22.55012431091511</v>
      </c>
      <c r="F41" s="6">
        <f t="shared" si="7"/>
        <v>18.791770259095927</v>
      </c>
      <c r="H41" s="3" t="s">
        <v>124</v>
      </c>
      <c r="I41" s="1">
        <v>17.5</v>
      </c>
      <c r="J41" s="6">
        <f t="shared" si="8"/>
        <v>21</v>
      </c>
      <c r="L41" s="3" t="s">
        <v>138</v>
      </c>
      <c r="N41" s="1">
        <v>20.25</v>
      </c>
      <c r="O41" s="14">
        <f t="shared" si="9"/>
        <v>24.3</v>
      </c>
    </row>
    <row r="42" spans="1:15" ht="12.75" customHeight="1">
      <c r="A42" s="4" t="s">
        <v>148</v>
      </c>
      <c r="B42" s="1">
        <v>4.65</v>
      </c>
      <c r="C42" s="8">
        <f t="shared" si="2"/>
        <v>5.58</v>
      </c>
      <c r="D42" s="5">
        <v>6.374912348401322</v>
      </c>
      <c r="E42" s="6">
        <f t="shared" si="6"/>
        <v>73.31149200661521</v>
      </c>
      <c r="F42" s="6">
        <f t="shared" si="7"/>
        <v>61.09291000551268</v>
      </c>
      <c r="H42" s="3" t="s">
        <v>125</v>
      </c>
      <c r="I42" s="1">
        <v>19.25</v>
      </c>
      <c r="J42" s="15">
        <f t="shared" si="8"/>
        <v>23.099999999999998</v>
      </c>
      <c r="L42" s="3" t="s">
        <v>139</v>
      </c>
      <c r="N42" s="1">
        <v>22.5</v>
      </c>
      <c r="O42" s="10">
        <f t="shared" si="9"/>
        <v>27</v>
      </c>
    </row>
    <row r="43" spans="1:15" ht="12.75" customHeight="1">
      <c r="A43" s="4" t="s">
        <v>11</v>
      </c>
      <c r="B43" s="1">
        <v>4.25</v>
      </c>
      <c r="C43" s="8">
        <f aca="true" t="shared" si="10" ref="C43:C60">B43*1.2</f>
        <v>5.1</v>
      </c>
      <c r="D43" s="5">
        <v>6.9328197353914005</v>
      </c>
      <c r="E43" s="6">
        <f t="shared" si="6"/>
        <v>79.7274269570011</v>
      </c>
      <c r="F43" s="6">
        <f t="shared" si="7"/>
        <v>66.43952246416758</v>
      </c>
      <c r="H43" s="3" t="s">
        <v>126</v>
      </c>
      <c r="I43" s="1">
        <v>19.25</v>
      </c>
      <c r="J43" s="15">
        <f t="shared" si="8"/>
        <v>23.099999999999998</v>
      </c>
      <c r="L43" s="3" t="s">
        <v>140</v>
      </c>
      <c r="N43" s="1">
        <v>22.5</v>
      </c>
      <c r="O43" s="10">
        <f t="shared" si="9"/>
        <v>27</v>
      </c>
    </row>
    <row r="44" spans="1:15" ht="12.75" customHeight="1">
      <c r="A44" s="4" t="s">
        <v>12</v>
      </c>
      <c r="B44" s="1">
        <v>3.5</v>
      </c>
      <c r="C44" s="7">
        <f t="shared" si="10"/>
        <v>4.2</v>
      </c>
      <c r="D44" s="5">
        <v>2.8715821389195146</v>
      </c>
      <c r="E44" s="6">
        <f t="shared" si="6"/>
        <v>33.02319459757442</v>
      </c>
      <c r="F44" s="6">
        <f t="shared" si="7"/>
        <v>27.519328831312016</v>
      </c>
      <c r="H44" s="3" t="s">
        <v>127</v>
      </c>
      <c r="I44" s="1">
        <v>13.5</v>
      </c>
      <c r="J44" s="8">
        <f t="shared" si="8"/>
        <v>16.2</v>
      </c>
      <c r="L44" s="3" t="s">
        <v>141</v>
      </c>
      <c r="N44" s="1">
        <v>25</v>
      </c>
      <c r="O44" s="6">
        <f t="shared" si="9"/>
        <v>30</v>
      </c>
    </row>
    <row r="45" spans="1:15" ht="12.75" customHeight="1">
      <c r="A45" s="4" t="s">
        <v>13</v>
      </c>
      <c r="B45" s="1">
        <v>6.25</v>
      </c>
      <c r="C45" s="8">
        <f t="shared" si="10"/>
        <v>7.5</v>
      </c>
      <c r="D45" s="5">
        <v>10.427945424476295</v>
      </c>
      <c r="E45" s="6">
        <f t="shared" si="6"/>
        <v>119.9213723814774</v>
      </c>
      <c r="F45" s="6">
        <f t="shared" si="7"/>
        <v>99.9344769845645</v>
      </c>
      <c r="H45" s="3" t="s">
        <v>128</v>
      </c>
      <c r="I45" s="1">
        <v>13.5</v>
      </c>
      <c r="J45" s="8">
        <f t="shared" si="8"/>
        <v>16.2</v>
      </c>
      <c r="L45" s="3" t="s">
        <v>142</v>
      </c>
      <c r="N45" s="1">
        <v>27.5</v>
      </c>
      <c r="O45" s="6">
        <f t="shared" si="9"/>
        <v>33</v>
      </c>
    </row>
    <row r="46" spans="1:15" ht="12.75" customHeight="1">
      <c r="A46" s="3" t="s">
        <v>14</v>
      </c>
      <c r="B46" s="1">
        <v>30</v>
      </c>
      <c r="C46" s="6">
        <f t="shared" si="10"/>
        <v>36</v>
      </c>
      <c r="D46" s="5">
        <v>0.5250893054024256</v>
      </c>
      <c r="E46" s="6">
        <f t="shared" si="6"/>
        <v>6.0385270121278944</v>
      </c>
      <c r="F46" s="6">
        <f t="shared" si="7"/>
        <v>5.032105843439912</v>
      </c>
      <c r="H46" s="3" t="s">
        <v>129</v>
      </c>
      <c r="I46" s="1">
        <v>13.5</v>
      </c>
      <c r="J46" s="8">
        <f t="shared" si="8"/>
        <v>16.2</v>
      </c>
      <c r="L46" s="3" t="s">
        <v>143</v>
      </c>
      <c r="N46" s="1">
        <v>25.5</v>
      </c>
      <c r="O46" s="6">
        <f t="shared" si="9"/>
        <v>30.599999999999998</v>
      </c>
    </row>
    <row r="47" spans="1:15" ht="12.75" customHeight="1">
      <c r="A47" s="3" t="s">
        <v>96</v>
      </c>
      <c r="B47" s="1">
        <v>18.5</v>
      </c>
      <c r="C47" s="6">
        <f t="shared" si="10"/>
        <v>22.2</v>
      </c>
      <c r="D47" s="5">
        <v>0.6973842337375964</v>
      </c>
      <c r="E47" s="6">
        <f t="shared" si="6"/>
        <v>8.019918687982358</v>
      </c>
      <c r="F47" s="6">
        <f t="shared" si="7"/>
        <v>6.683265573318632</v>
      </c>
      <c r="H47" s="3" t="s">
        <v>130</v>
      </c>
      <c r="I47" s="1">
        <v>14.3</v>
      </c>
      <c r="J47" s="7">
        <f t="shared" si="8"/>
        <v>17.16</v>
      </c>
      <c r="L47" s="3" t="s">
        <v>144</v>
      </c>
      <c r="N47" s="1">
        <v>36.25</v>
      </c>
      <c r="O47" s="6">
        <f t="shared" si="9"/>
        <v>43.5</v>
      </c>
    </row>
    <row r="48" spans="1:15" ht="12.75" customHeight="1">
      <c r="A48" s="3" t="s">
        <v>97</v>
      </c>
      <c r="B48" s="1">
        <v>53.75</v>
      </c>
      <c r="C48" s="6">
        <f t="shared" si="10"/>
        <v>64.5</v>
      </c>
      <c r="D48" s="5">
        <v>13.233891400220505</v>
      </c>
      <c r="E48" s="6">
        <f t="shared" si="6"/>
        <v>152.1897511025358</v>
      </c>
      <c r="F48" s="6">
        <f t="shared" si="7"/>
        <v>126.82479258544652</v>
      </c>
      <c r="H48" s="3" t="s">
        <v>21</v>
      </c>
      <c r="I48" s="1">
        <v>14.3</v>
      </c>
      <c r="J48" s="7">
        <f t="shared" si="8"/>
        <v>17.16</v>
      </c>
      <c r="L48" s="3" t="s">
        <v>145</v>
      </c>
      <c r="N48" s="1">
        <v>42.5</v>
      </c>
      <c r="O48" s="6">
        <f t="shared" si="9"/>
        <v>51</v>
      </c>
    </row>
    <row r="49" spans="1:15" ht="12.75" customHeight="1">
      <c r="A49" s="3" t="s">
        <v>98</v>
      </c>
      <c r="B49" s="1">
        <v>25</v>
      </c>
      <c r="C49" s="6">
        <f t="shared" si="10"/>
        <v>30</v>
      </c>
      <c r="D49" s="5">
        <v>17.656127894156562</v>
      </c>
      <c r="E49" s="6">
        <f t="shared" si="6"/>
        <v>203.04547078280046</v>
      </c>
      <c r="F49" s="6">
        <f t="shared" si="7"/>
        <v>169.20455898566706</v>
      </c>
      <c r="H49" s="3" t="s">
        <v>22</v>
      </c>
      <c r="I49" s="1">
        <v>14.3</v>
      </c>
      <c r="J49" s="7">
        <f t="shared" si="8"/>
        <v>17.16</v>
      </c>
      <c r="L49" s="3" t="s">
        <v>146</v>
      </c>
      <c r="N49" s="1">
        <v>45</v>
      </c>
      <c r="O49" s="6">
        <f t="shared" si="9"/>
        <v>54</v>
      </c>
    </row>
    <row r="50" spans="1:15" ht="12.75" customHeight="1">
      <c r="A50" s="3" t="s">
        <v>99</v>
      </c>
      <c r="B50" s="1">
        <v>60</v>
      </c>
      <c r="C50" s="6">
        <f t="shared" si="10"/>
        <v>72</v>
      </c>
      <c r="D50" s="5">
        <v>3.5771708930540242</v>
      </c>
      <c r="E50" s="6">
        <f t="shared" si="6"/>
        <v>41.13746527012128</v>
      </c>
      <c r="F50" s="6">
        <f t="shared" si="7"/>
        <v>34.281221058434404</v>
      </c>
      <c r="H50" s="3" t="s">
        <v>23</v>
      </c>
      <c r="I50" s="1">
        <v>14.3</v>
      </c>
      <c r="J50" s="7">
        <f t="shared" si="8"/>
        <v>17.16</v>
      </c>
      <c r="L50" s="3" t="s">
        <v>147</v>
      </c>
      <c r="N50" s="1">
        <v>52.5</v>
      </c>
      <c r="O50" s="6">
        <f t="shared" si="9"/>
        <v>63</v>
      </c>
    </row>
    <row r="51" spans="1:15" ht="12.75" customHeight="1">
      <c r="A51" s="3" t="s">
        <v>100</v>
      </c>
      <c r="B51" s="1">
        <v>3.3</v>
      </c>
      <c r="C51" s="6">
        <f t="shared" si="10"/>
        <v>3.9599999999999995</v>
      </c>
      <c r="D51" s="5">
        <v>4.528895259095921</v>
      </c>
      <c r="E51" s="6">
        <f t="shared" si="6"/>
        <v>52.08229547960309</v>
      </c>
      <c r="F51" s="6">
        <f t="shared" si="7"/>
        <v>43.40191289966924</v>
      </c>
      <c r="H51" s="3" t="s">
        <v>24</v>
      </c>
      <c r="I51" s="1">
        <v>17.5</v>
      </c>
      <c r="J51" s="6">
        <f t="shared" si="8"/>
        <v>21</v>
      </c>
      <c r="L51" s="3" t="s">
        <v>25</v>
      </c>
      <c r="N51" s="1">
        <v>68.5</v>
      </c>
      <c r="O51" s="6">
        <f t="shared" si="9"/>
        <v>82.2</v>
      </c>
    </row>
    <row r="52" spans="1:15" ht="12.75" customHeight="1">
      <c r="A52" s="3" t="s">
        <v>131</v>
      </c>
      <c r="B52" s="1">
        <v>3.85</v>
      </c>
      <c r="C52" s="6">
        <f t="shared" si="10"/>
        <v>4.62</v>
      </c>
      <c r="D52" s="5">
        <v>0.27074917309812574</v>
      </c>
      <c r="E52" s="6">
        <f t="shared" si="6"/>
        <v>3.113615490628446</v>
      </c>
      <c r="F52" s="6">
        <f t="shared" si="7"/>
        <v>2.5946795755237053</v>
      </c>
      <c r="H52" s="3" t="s">
        <v>69</v>
      </c>
      <c r="I52" s="1">
        <v>17.5</v>
      </c>
      <c r="J52" s="6">
        <f t="shared" si="8"/>
        <v>21</v>
      </c>
      <c r="L52" s="4" t="s">
        <v>67</v>
      </c>
      <c r="N52" s="1">
        <v>29.5</v>
      </c>
      <c r="O52" s="10">
        <f t="shared" si="9"/>
        <v>35.4</v>
      </c>
    </row>
    <row r="53" spans="1:15" ht="12.75" customHeight="1">
      <c r="A53" s="4" t="s">
        <v>132</v>
      </c>
      <c r="B53" s="1">
        <v>30</v>
      </c>
      <c r="C53" s="15">
        <f t="shared" si="10"/>
        <v>36</v>
      </c>
      <c r="D53" s="5">
        <v>0.27074917309812574</v>
      </c>
      <c r="E53" s="6">
        <f t="shared" si="6"/>
        <v>3.113615490628446</v>
      </c>
      <c r="F53" s="6">
        <f t="shared" si="7"/>
        <v>2.5946795755237053</v>
      </c>
      <c r="L53" s="3" t="s">
        <v>26</v>
      </c>
      <c r="N53" s="1">
        <v>36</v>
      </c>
      <c r="O53" s="14">
        <f t="shared" si="9"/>
        <v>43.199999999999996</v>
      </c>
    </row>
    <row r="54" spans="1:15" ht="12.75" customHeight="1">
      <c r="A54" s="3" t="s">
        <v>133</v>
      </c>
      <c r="B54" s="1">
        <v>72.5</v>
      </c>
      <c r="C54" s="6">
        <f t="shared" si="10"/>
        <v>87</v>
      </c>
      <c r="D54" s="5">
        <v>0.27074917309812574</v>
      </c>
      <c r="E54" s="6">
        <f t="shared" si="6"/>
        <v>3.113615490628446</v>
      </c>
      <c r="F54" s="6">
        <f t="shared" si="7"/>
        <v>2.5946795755237053</v>
      </c>
      <c r="L54" s="3" t="s">
        <v>27</v>
      </c>
      <c r="N54" s="1">
        <v>36</v>
      </c>
      <c r="O54" s="14">
        <f t="shared" si="9"/>
        <v>43.199999999999996</v>
      </c>
    </row>
    <row r="55" spans="1:15" ht="12.75" customHeight="1">
      <c r="A55" s="3" t="s">
        <v>84</v>
      </c>
      <c r="B55" s="1">
        <v>70</v>
      </c>
      <c r="C55" s="6">
        <f t="shared" si="10"/>
        <v>84</v>
      </c>
      <c r="D55" s="5">
        <v>0.27074917309812574</v>
      </c>
      <c r="E55" s="6">
        <f t="shared" si="6"/>
        <v>3.113615490628446</v>
      </c>
      <c r="F55" s="6">
        <f t="shared" si="7"/>
        <v>2.5946795755237053</v>
      </c>
      <c r="L55" s="3" t="s">
        <v>28</v>
      </c>
      <c r="N55" s="1">
        <v>42.75</v>
      </c>
      <c r="O55" s="6">
        <f t="shared" si="9"/>
        <v>51.3</v>
      </c>
    </row>
    <row r="56" spans="1:15" ht="12.75" customHeight="1">
      <c r="A56" s="3" t="s">
        <v>151</v>
      </c>
      <c r="B56" s="1">
        <v>215</v>
      </c>
      <c r="C56" s="6">
        <f t="shared" si="10"/>
        <v>258</v>
      </c>
      <c r="D56" s="5">
        <v>0.27074917309812574</v>
      </c>
      <c r="E56" s="6">
        <f t="shared" si="6"/>
        <v>3.113615490628446</v>
      </c>
      <c r="F56" s="6">
        <f t="shared" si="7"/>
        <v>2.5946795755237053</v>
      </c>
      <c r="L56" s="4" t="s">
        <v>68</v>
      </c>
      <c r="N56" s="1">
        <v>24.25</v>
      </c>
      <c r="O56" s="10">
        <f t="shared" si="9"/>
        <v>29.099999999999998</v>
      </c>
    </row>
    <row r="57" spans="1:15" ht="12.75" customHeight="1">
      <c r="A57" s="3" t="s">
        <v>152</v>
      </c>
      <c r="B57" s="1">
        <v>121.25</v>
      </c>
      <c r="C57" s="6">
        <f t="shared" si="10"/>
        <v>145.5</v>
      </c>
      <c r="D57" s="5">
        <v>0.27074917309812574</v>
      </c>
      <c r="E57" s="6">
        <f t="shared" si="6"/>
        <v>3.113615490628446</v>
      </c>
      <c r="F57" s="6">
        <f t="shared" si="7"/>
        <v>2.5946795755237053</v>
      </c>
      <c r="L57" s="4" t="s">
        <v>158</v>
      </c>
      <c r="N57" s="1">
        <v>34.75</v>
      </c>
      <c r="O57" s="14">
        <f t="shared" si="9"/>
        <v>41.699999999999996</v>
      </c>
    </row>
    <row r="58" spans="1:15" ht="12.75" customHeight="1">
      <c r="A58" s="3" t="s">
        <v>49</v>
      </c>
      <c r="B58" s="1">
        <v>245</v>
      </c>
      <c r="C58" s="6">
        <f t="shared" si="10"/>
        <v>294</v>
      </c>
      <c r="D58" s="5">
        <v>0.27074917309812574</v>
      </c>
      <c r="E58" s="6">
        <f t="shared" si="6"/>
        <v>3.113615490628446</v>
      </c>
      <c r="F58" s="6">
        <f t="shared" si="7"/>
        <v>2.5946795755237053</v>
      </c>
      <c r="L58" s="3" t="s">
        <v>29</v>
      </c>
      <c r="N58" s="1">
        <v>36</v>
      </c>
      <c r="O58" s="15">
        <f t="shared" si="9"/>
        <v>43.199999999999996</v>
      </c>
    </row>
    <row r="59" spans="1:15" ht="12.75" customHeight="1">
      <c r="A59" s="4" t="s">
        <v>50</v>
      </c>
      <c r="B59" s="1">
        <v>492.5</v>
      </c>
      <c r="C59" s="6">
        <f t="shared" si="10"/>
        <v>591</v>
      </c>
      <c r="D59" s="5">
        <v>0.48406670341786107</v>
      </c>
      <c r="E59" s="6">
        <f t="shared" si="6"/>
        <v>5.566767089305403</v>
      </c>
      <c r="F59" s="6">
        <f t="shared" si="7"/>
        <v>4.638972574421169</v>
      </c>
      <c r="L59" s="3" t="s">
        <v>30</v>
      </c>
      <c r="N59" s="1">
        <v>36</v>
      </c>
      <c r="O59" s="15">
        <f t="shared" si="9"/>
        <v>43.199999999999996</v>
      </c>
    </row>
    <row r="60" spans="1:6" ht="12.75" customHeight="1">
      <c r="A60" s="3" t="s">
        <v>51</v>
      </c>
      <c r="B60" s="1">
        <v>352.5</v>
      </c>
      <c r="C60" s="6">
        <f t="shared" si="10"/>
        <v>423</v>
      </c>
      <c r="D60" s="5">
        <v>0.48406670341786107</v>
      </c>
      <c r="E60" s="6">
        <f t="shared" si="6"/>
        <v>5.566767089305403</v>
      </c>
      <c r="F60" s="6">
        <f t="shared" si="7"/>
        <v>4.638972574421169</v>
      </c>
    </row>
    <row r="61" spans="4:6" ht="12.75" customHeight="1">
      <c r="D61" s="5">
        <v>0.48406670341786107</v>
      </c>
      <c r="E61" s="6">
        <f t="shared" si="6"/>
        <v>5.566767089305403</v>
      </c>
      <c r="F61" s="6">
        <f t="shared" si="7"/>
        <v>4.638972574421169</v>
      </c>
    </row>
    <row r="62" ht="12.75" customHeight="1"/>
    <row r="63" ht="12.75" customHeight="1"/>
    <row r="64" spans="4:6" ht="12.75" customHeight="1">
      <c r="D64" s="5">
        <v>0.45124862183020953</v>
      </c>
      <c r="E64" s="6">
        <f aca="true" t="shared" si="11" ref="E64:E95">D64*$D$5</f>
        <v>5.18935915104741</v>
      </c>
      <c r="F64" s="6">
        <f aca="true" t="shared" si="12" ref="F64:F95">E64/1.2</f>
        <v>4.324465959206175</v>
      </c>
    </row>
    <row r="65" spans="4:6" ht="12.75" customHeight="1">
      <c r="D65" s="5">
        <v>0.45124862183020953</v>
      </c>
      <c r="E65" s="6">
        <f t="shared" si="11"/>
        <v>5.18935915104741</v>
      </c>
      <c r="F65" s="6">
        <f t="shared" si="12"/>
        <v>4.324465959206175</v>
      </c>
    </row>
    <row r="66" spans="4:6" ht="12.75" customHeight="1">
      <c r="D66" s="5">
        <v>0.45124862183020953</v>
      </c>
      <c r="E66" s="6">
        <f t="shared" si="11"/>
        <v>5.18935915104741</v>
      </c>
      <c r="F66" s="6">
        <f t="shared" si="12"/>
        <v>4.324465959206175</v>
      </c>
    </row>
    <row r="67" spans="4:6" ht="12.75" customHeight="1">
      <c r="D67" s="5">
        <v>0.4430441014332966</v>
      </c>
      <c r="E67" s="6">
        <f t="shared" si="11"/>
        <v>5.095007166482911</v>
      </c>
      <c r="F67" s="6">
        <f t="shared" si="12"/>
        <v>4.245839305402426</v>
      </c>
    </row>
    <row r="68" spans="4:6" ht="12.75" customHeight="1">
      <c r="D68" s="5">
        <v>0.36920341786108046</v>
      </c>
      <c r="E68" s="6">
        <f t="shared" si="11"/>
        <v>4.245839305402425</v>
      </c>
      <c r="F68" s="6">
        <f t="shared" si="12"/>
        <v>3.538199421168688</v>
      </c>
    </row>
    <row r="69" spans="4:6" ht="12.75" customHeight="1">
      <c r="D69" s="5">
        <v>0.36920341786108046</v>
      </c>
      <c r="E69" s="6">
        <f t="shared" si="11"/>
        <v>4.245839305402425</v>
      </c>
      <c r="F69" s="6">
        <f t="shared" si="12"/>
        <v>3.538199421168688</v>
      </c>
    </row>
    <row r="70" spans="4:6" ht="12.75" customHeight="1">
      <c r="D70" s="5">
        <v>0.36920341786108046</v>
      </c>
      <c r="E70" s="6">
        <f t="shared" si="11"/>
        <v>4.245839305402425</v>
      </c>
      <c r="F70" s="6">
        <f t="shared" si="12"/>
        <v>3.538199421168688</v>
      </c>
    </row>
    <row r="71" spans="4:6" ht="12.75" customHeight="1">
      <c r="D71" s="5">
        <v>0.36920341786108046</v>
      </c>
      <c r="E71" s="6">
        <f t="shared" si="11"/>
        <v>4.245839305402425</v>
      </c>
      <c r="F71" s="6">
        <f t="shared" si="12"/>
        <v>3.538199421168688</v>
      </c>
    </row>
    <row r="72" spans="4:6" ht="12.75" customHeight="1">
      <c r="D72" s="5">
        <v>0.36920341786108046</v>
      </c>
      <c r="E72" s="6">
        <f t="shared" si="11"/>
        <v>4.245839305402425</v>
      </c>
      <c r="F72" s="6">
        <f t="shared" si="12"/>
        <v>3.538199421168688</v>
      </c>
    </row>
    <row r="73" spans="4:6" ht="12.75" customHeight="1">
      <c r="D73" s="5">
        <v>0.6481571113561191</v>
      </c>
      <c r="E73" s="6">
        <f t="shared" si="11"/>
        <v>7.45380678059537</v>
      </c>
      <c r="F73" s="6">
        <f t="shared" si="12"/>
        <v>6.211505650496142</v>
      </c>
    </row>
    <row r="74" spans="4:6" ht="12.75" customHeight="1">
      <c r="D74" s="5">
        <v>0.6481571113561191</v>
      </c>
      <c r="E74" s="6">
        <f t="shared" si="11"/>
        <v>7.45380678059537</v>
      </c>
      <c r="F74" s="6">
        <f t="shared" si="12"/>
        <v>6.211505650496142</v>
      </c>
    </row>
    <row r="75" spans="4:6" ht="12.75" customHeight="1">
      <c r="D75" s="5">
        <v>0.6481571113561191</v>
      </c>
      <c r="E75" s="6">
        <f t="shared" si="11"/>
        <v>7.45380678059537</v>
      </c>
      <c r="F75" s="6">
        <f t="shared" si="12"/>
        <v>6.211505650496142</v>
      </c>
    </row>
    <row r="76" spans="4:6" ht="12.75" customHeight="1">
      <c r="D76" s="5">
        <v>3.2243765159867697</v>
      </c>
      <c r="E76" s="6">
        <f t="shared" si="11"/>
        <v>37.08032993384785</v>
      </c>
      <c r="F76" s="6">
        <f t="shared" si="12"/>
        <v>30.90027494487321</v>
      </c>
    </row>
    <row r="77" spans="4:6" ht="12.75" customHeight="1">
      <c r="D77" s="5">
        <v>1.9280622932745315</v>
      </c>
      <c r="E77" s="6">
        <f t="shared" si="11"/>
        <v>22.172716372657113</v>
      </c>
      <c r="F77" s="6">
        <f t="shared" si="12"/>
        <v>18.477263643880928</v>
      </c>
    </row>
    <row r="78" spans="4:6" ht="12.75" customHeight="1">
      <c r="D78" s="5">
        <v>5.620096471885336</v>
      </c>
      <c r="E78" s="6">
        <f t="shared" si="11"/>
        <v>64.63110942668136</v>
      </c>
      <c r="F78" s="6">
        <f t="shared" si="12"/>
        <v>53.859257855567805</v>
      </c>
    </row>
    <row r="79" spans="4:6" ht="12.75" customHeight="1">
      <c r="D79" s="5">
        <v>2.650060088202866</v>
      </c>
      <c r="E79" s="6">
        <f t="shared" si="11"/>
        <v>30.475691014332963</v>
      </c>
      <c r="F79" s="6">
        <f t="shared" si="12"/>
        <v>25.396409178610803</v>
      </c>
    </row>
    <row r="80" spans="4:6" ht="12.75" customHeight="1">
      <c r="D80" s="5">
        <v>6.325685226019846</v>
      </c>
      <c r="E80" s="6">
        <f t="shared" si="11"/>
        <v>72.74538009922823</v>
      </c>
      <c r="F80" s="6">
        <f t="shared" si="12"/>
        <v>60.62115008269019</v>
      </c>
    </row>
    <row r="81" spans="4:6" ht="12.75" customHeight="1">
      <c r="D81" s="5">
        <v>0.3445898566703418</v>
      </c>
      <c r="E81" s="6">
        <f t="shared" si="11"/>
        <v>3.962783351708931</v>
      </c>
      <c r="F81" s="6">
        <f t="shared" si="12"/>
        <v>3.3023194597574426</v>
      </c>
    </row>
    <row r="82" spans="4:6" ht="12.75" customHeight="1">
      <c r="D82" s="5">
        <v>0.40202149944873206</v>
      </c>
      <c r="E82" s="6">
        <f t="shared" si="11"/>
        <v>4.623247243660419</v>
      </c>
      <c r="F82" s="6">
        <f t="shared" si="12"/>
        <v>3.8527060363836827</v>
      </c>
    </row>
    <row r="83" spans="4:6" ht="12.75" customHeight="1">
      <c r="D83" s="5">
        <v>3.166944873208379</v>
      </c>
      <c r="E83" s="6">
        <f t="shared" si="11"/>
        <v>36.419866041896356</v>
      </c>
      <c r="F83" s="6">
        <f t="shared" si="12"/>
        <v>30.349888368246965</v>
      </c>
    </row>
    <row r="84" spans="4:6" ht="12.75" customHeight="1">
      <c r="D84" s="5">
        <v>3.1423313120176406</v>
      </c>
      <c r="E84" s="6">
        <f t="shared" si="11"/>
        <v>36.136810088202864</v>
      </c>
      <c r="F84" s="6">
        <f t="shared" si="12"/>
        <v>30.114008406835723</v>
      </c>
    </row>
    <row r="85" spans="4:6" ht="12.75" customHeight="1">
      <c r="D85" s="5">
        <v>7.564567805953693</v>
      </c>
      <c r="E85" s="6">
        <f t="shared" si="11"/>
        <v>86.99252976846748</v>
      </c>
      <c r="F85" s="6">
        <f t="shared" si="12"/>
        <v>72.49377480705624</v>
      </c>
    </row>
    <row r="86" spans="4:6" ht="12.75" customHeight="1">
      <c r="D86" s="5">
        <v>7.203568908489526</v>
      </c>
      <c r="E86" s="6">
        <f t="shared" si="11"/>
        <v>82.84104244762955</v>
      </c>
      <c r="F86" s="6">
        <f t="shared" si="12"/>
        <v>69.0342020396913</v>
      </c>
    </row>
    <row r="87" spans="4:6" ht="12.75" customHeight="1">
      <c r="D87" s="5">
        <v>22.570635611907388</v>
      </c>
      <c r="E87" s="6">
        <f t="shared" si="11"/>
        <v>259.56230953693495</v>
      </c>
      <c r="F87" s="6">
        <f t="shared" si="12"/>
        <v>216.30192461411247</v>
      </c>
    </row>
    <row r="88" spans="4:6" ht="12.75" customHeight="1">
      <c r="D88" s="5">
        <v>12.651370452039693</v>
      </c>
      <c r="E88" s="6">
        <f t="shared" si="11"/>
        <v>145.49076019845646</v>
      </c>
      <c r="F88" s="6">
        <f t="shared" si="12"/>
        <v>121.24230016538039</v>
      </c>
    </row>
    <row r="89" spans="4:6" ht="12.75" customHeight="1">
      <c r="D89" s="5">
        <v>25.688353362734286</v>
      </c>
      <c r="E89" s="6">
        <f t="shared" si="11"/>
        <v>295.4160636714443</v>
      </c>
      <c r="F89" s="6">
        <f t="shared" si="12"/>
        <v>246.18005305953693</v>
      </c>
    </row>
    <row r="90" spans="4:6" ht="12.75" customHeight="1">
      <c r="D90" s="5">
        <v>51.37670672546857</v>
      </c>
      <c r="E90" s="6">
        <f t="shared" si="11"/>
        <v>590.8321273428886</v>
      </c>
      <c r="F90" s="6">
        <f t="shared" si="12"/>
        <v>492.36010611907386</v>
      </c>
    </row>
    <row r="91" spans="4:6" ht="12.75" customHeight="1">
      <c r="D91" s="5">
        <v>36.78086493936053</v>
      </c>
      <c r="E91" s="6">
        <f t="shared" si="11"/>
        <v>422.97994680264605</v>
      </c>
      <c r="F91" s="6">
        <f t="shared" si="12"/>
        <v>352.4832890022051</v>
      </c>
    </row>
    <row r="92" spans="4:6" ht="12.75">
      <c r="D92" s="5">
        <v>0.2625446527012128</v>
      </c>
      <c r="E92" s="6">
        <f t="shared" si="11"/>
        <v>3.0192635060639472</v>
      </c>
      <c r="F92" s="6">
        <f t="shared" si="12"/>
        <v>2.516052921719956</v>
      </c>
    </row>
    <row r="93" spans="4:6" ht="12.75" customHeight="1">
      <c r="D93" s="5">
        <v>0.2625446527012128</v>
      </c>
      <c r="E93" s="6">
        <f t="shared" si="11"/>
        <v>3.0192635060639472</v>
      </c>
      <c r="F93" s="6">
        <f t="shared" si="12"/>
        <v>2.516052921719956</v>
      </c>
    </row>
    <row r="94" spans="4:6" ht="12.75" customHeight="1">
      <c r="D94" s="5">
        <v>0.2625446527012128</v>
      </c>
      <c r="E94" s="6">
        <f t="shared" si="11"/>
        <v>3.0192635060639472</v>
      </c>
      <c r="F94" s="6">
        <f t="shared" si="12"/>
        <v>2.516052921719956</v>
      </c>
    </row>
    <row r="95" spans="4:6" ht="12.75" customHeight="1">
      <c r="D95" s="5">
        <v>0.2625446527012128</v>
      </c>
      <c r="E95" s="6">
        <f t="shared" si="11"/>
        <v>3.0192635060639472</v>
      </c>
      <c r="F95" s="6">
        <f t="shared" si="12"/>
        <v>2.516052921719956</v>
      </c>
    </row>
    <row r="96" spans="4:6" ht="12.75" customHeight="1">
      <c r="D96" s="5">
        <v>0.2625446527012128</v>
      </c>
      <c r="E96" s="6">
        <f aca="true" t="shared" si="13" ref="E96:E116">D96*$D$5</f>
        <v>3.0192635060639472</v>
      </c>
      <c r="F96" s="6">
        <f aca="true" t="shared" si="14" ref="F96:F116">E96/1.2</f>
        <v>2.516052921719956</v>
      </c>
    </row>
    <row r="97" spans="4:6" ht="12.75" customHeight="1">
      <c r="D97" s="5">
        <v>0.30356725468577733</v>
      </c>
      <c r="E97" s="6">
        <f t="shared" si="13"/>
        <v>3.4910234288864395</v>
      </c>
      <c r="F97" s="6">
        <f t="shared" si="14"/>
        <v>2.9091861907386996</v>
      </c>
    </row>
    <row r="98" spans="4:6" ht="12.75" customHeight="1">
      <c r="D98" s="5">
        <v>0.30356725468577733</v>
      </c>
      <c r="E98" s="6">
        <f t="shared" si="13"/>
        <v>3.4910234288864395</v>
      </c>
      <c r="F98" s="6">
        <f t="shared" si="14"/>
        <v>2.9091861907386996</v>
      </c>
    </row>
    <row r="99" spans="4:6" ht="12.75" customHeight="1">
      <c r="D99" s="5">
        <v>0.30356725468577733</v>
      </c>
      <c r="E99" s="6">
        <f t="shared" si="13"/>
        <v>3.4910234288864395</v>
      </c>
      <c r="F99" s="6">
        <f t="shared" si="14"/>
        <v>2.9091861907386996</v>
      </c>
    </row>
    <row r="100" spans="4:6" ht="12.75" customHeight="1">
      <c r="D100" s="5">
        <v>0.30356725468577733</v>
      </c>
      <c r="E100" s="6">
        <f t="shared" si="13"/>
        <v>3.4910234288864395</v>
      </c>
      <c r="F100" s="6">
        <f t="shared" si="14"/>
        <v>2.9091861907386996</v>
      </c>
    </row>
    <row r="101" spans="4:6" ht="12.75" customHeight="1">
      <c r="D101" s="5">
        <v>20.634368798235943</v>
      </c>
      <c r="E101" s="6">
        <f t="shared" si="13"/>
        <v>237.29524117971334</v>
      </c>
      <c r="F101" s="6">
        <f t="shared" si="14"/>
        <v>197.7460343164278</v>
      </c>
    </row>
    <row r="102" spans="4:6" ht="12.75" customHeight="1">
      <c r="D102" s="5">
        <v>9.33674421168688</v>
      </c>
      <c r="E102" s="6">
        <f t="shared" si="13"/>
        <v>107.37255843439912</v>
      </c>
      <c r="F102" s="6">
        <f t="shared" si="14"/>
        <v>89.47713202866593</v>
      </c>
    </row>
    <row r="103" spans="4:6" ht="12.75" customHeight="1">
      <c r="D103" s="5">
        <v>19.075509922822494</v>
      </c>
      <c r="E103" s="6">
        <f t="shared" si="13"/>
        <v>219.3683641124587</v>
      </c>
      <c r="F103" s="6">
        <f t="shared" si="14"/>
        <v>182.8069700937156</v>
      </c>
    </row>
    <row r="104" spans="4:6" ht="12.75" customHeight="1">
      <c r="D104" s="5">
        <v>40.40726295479603</v>
      </c>
      <c r="E104" s="6">
        <f t="shared" si="13"/>
        <v>464.68352398015435</v>
      </c>
      <c r="F104" s="6">
        <f t="shared" si="14"/>
        <v>387.23626998346197</v>
      </c>
    </row>
    <row r="105" spans="4:6" ht="12.75" customHeight="1">
      <c r="D105" s="5">
        <v>28.937343439911803</v>
      </c>
      <c r="E105" s="6">
        <f t="shared" si="13"/>
        <v>332.77944955898573</v>
      </c>
      <c r="F105" s="6">
        <f t="shared" si="14"/>
        <v>277.31620796582143</v>
      </c>
    </row>
    <row r="106" spans="4:6" ht="12.75" customHeight="1">
      <c r="D106" s="5">
        <v>20.634368798235943</v>
      </c>
      <c r="E106" s="6">
        <f t="shared" si="13"/>
        <v>237.29524117971334</v>
      </c>
      <c r="F106" s="6">
        <f t="shared" si="14"/>
        <v>197.7460343164278</v>
      </c>
    </row>
    <row r="107" spans="4:6" ht="12.75" customHeight="1">
      <c r="D107" s="5">
        <v>9.33674421168688</v>
      </c>
      <c r="E107" s="6">
        <f t="shared" si="13"/>
        <v>107.37255843439912</v>
      </c>
      <c r="F107" s="6">
        <f t="shared" si="14"/>
        <v>89.47713202866593</v>
      </c>
    </row>
    <row r="108" spans="4:6" ht="12.75" customHeight="1">
      <c r="D108" s="5">
        <v>19.075509922822494</v>
      </c>
      <c r="E108" s="6">
        <f t="shared" si="13"/>
        <v>219.3683641124587</v>
      </c>
      <c r="F108" s="6">
        <f t="shared" si="14"/>
        <v>182.8069700937156</v>
      </c>
    </row>
    <row r="109" spans="4:6" ht="12.75" customHeight="1">
      <c r="D109" s="5">
        <v>40.40726295479603</v>
      </c>
      <c r="E109" s="6">
        <f t="shared" si="13"/>
        <v>464.68352398015435</v>
      </c>
      <c r="F109" s="6">
        <f t="shared" si="14"/>
        <v>387.23626998346197</v>
      </c>
    </row>
    <row r="110" spans="4:6" ht="12.75" customHeight="1">
      <c r="D110" s="5">
        <v>28.937343439911803</v>
      </c>
      <c r="E110" s="6">
        <f t="shared" si="13"/>
        <v>332.77944955898573</v>
      </c>
      <c r="F110" s="6">
        <f t="shared" si="14"/>
        <v>277.31620796582143</v>
      </c>
    </row>
    <row r="111" spans="4:6" ht="12.75" customHeight="1">
      <c r="D111" s="5">
        <v>20.634368798235943</v>
      </c>
      <c r="E111" s="6">
        <f t="shared" si="13"/>
        <v>237.29524117971334</v>
      </c>
      <c r="F111" s="6">
        <f t="shared" si="14"/>
        <v>197.7460343164278</v>
      </c>
    </row>
    <row r="112" spans="4:6" ht="12.75" customHeight="1">
      <c r="D112" s="5">
        <v>9.33674421168688</v>
      </c>
      <c r="E112" s="6">
        <f t="shared" si="13"/>
        <v>107.37255843439912</v>
      </c>
      <c r="F112" s="6">
        <f t="shared" si="14"/>
        <v>89.47713202866593</v>
      </c>
    </row>
    <row r="113" spans="4:6" ht="12.75" customHeight="1">
      <c r="D113" s="5">
        <v>19.075509922822494</v>
      </c>
      <c r="E113" s="6">
        <f t="shared" si="13"/>
        <v>219.3683641124587</v>
      </c>
      <c r="F113" s="6">
        <f t="shared" si="14"/>
        <v>182.8069700937156</v>
      </c>
    </row>
    <row r="114" spans="4:6" ht="12.75" customHeight="1">
      <c r="D114" s="5">
        <v>40.40726295479603</v>
      </c>
      <c r="E114" s="6">
        <f t="shared" si="13"/>
        <v>464.68352398015435</v>
      </c>
      <c r="F114" s="6">
        <f t="shared" si="14"/>
        <v>387.23626998346197</v>
      </c>
    </row>
    <row r="115" spans="4:6" ht="12.75" customHeight="1">
      <c r="D115" s="5">
        <v>28.937343439911803</v>
      </c>
      <c r="E115" s="6">
        <f t="shared" si="13"/>
        <v>332.77944955898573</v>
      </c>
      <c r="F115" s="6">
        <f t="shared" si="14"/>
        <v>277.31620796582143</v>
      </c>
    </row>
    <row r="116" spans="4:6" ht="12.75" customHeight="1">
      <c r="D116" s="5">
        <v>0.8778836824696803</v>
      </c>
      <c r="E116" s="6">
        <f t="shared" si="13"/>
        <v>10.095662348401323</v>
      </c>
      <c r="F116" s="6">
        <f t="shared" si="14"/>
        <v>8.413051957001104</v>
      </c>
    </row>
    <row r="117" ht="12.75" customHeight="1"/>
    <row r="118" ht="12.75" customHeight="1"/>
    <row r="119" spans="4:6" ht="12.75" customHeight="1">
      <c r="D119" s="5">
        <v>0.5250893054024256</v>
      </c>
      <c r="E119" s="6">
        <f aca="true" t="shared" si="15" ref="E119:E150">D119*$D$5</f>
        <v>6.0385270121278944</v>
      </c>
      <c r="F119" s="6">
        <f aca="true" t="shared" si="16" ref="F119:F150">E119/1.2</f>
        <v>5.032105843439912</v>
      </c>
    </row>
    <row r="120" spans="4:6" ht="12.75" customHeight="1">
      <c r="D120" s="5">
        <v>0.5250893054024256</v>
      </c>
      <c r="E120" s="6">
        <f t="shared" si="15"/>
        <v>6.0385270121278944</v>
      </c>
      <c r="F120" s="6">
        <f t="shared" si="16"/>
        <v>5.032105843439912</v>
      </c>
    </row>
    <row r="121" spans="4:6" ht="12.75" customHeight="1">
      <c r="D121" s="5">
        <v>0.5250893054024256</v>
      </c>
      <c r="E121" s="6">
        <f t="shared" si="15"/>
        <v>6.0385270121278944</v>
      </c>
      <c r="F121" s="6">
        <f t="shared" si="16"/>
        <v>5.032105843439912</v>
      </c>
    </row>
    <row r="122" spans="4:6" ht="12.75" customHeight="1">
      <c r="D122" s="5">
        <v>0.5250893054024256</v>
      </c>
      <c r="E122" s="6">
        <f t="shared" si="15"/>
        <v>6.0385270121278944</v>
      </c>
      <c r="F122" s="6">
        <f t="shared" si="16"/>
        <v>5.032105843439912</v>
      </c>
    </row>
    <row r="123" spans="4:6" ht="12.75" customHeight="1">
      <c r="D123" s="5">
        <v>0.5250893054024256</v>
      </c>
      <c r="E123" s="6">
        <f t="shared" si="15"/>
        <v>6.0385270121278944</v>
      </c>
      <c r="F123" s="6">
        <f t="shared" si="16"/>
        <v>5.032105843439912</v>
      </c>
    </row>
    <row r="124" spans="4:6" ht="12.75" customHeight="1">
      <c r="D124" s="5">
        <v>0.5579073869900771</v>
      </c>
      <c r="E124" s="6">
        <f t="shared" si="15"/>
        <v>6.415934950385887</v>
      </c>
      <c r="F124" s="6">
        <f t="shared" si="16"/>
        <v>5.346612458654906</v>
      </c>
    </row>
    <row r="125" spans="4:6" ht="12.75" customHeight="1">
      <c r="D125" s="5">
        <v>0.5579073869900771</v>
      </c>
      <c r="E125" s="6">
        <f t="shared" si="15"/>
        <v>6.415934950385887</v>
      </c>
      <c r="F125" s="6">
        <f t="shared" si="16"/>
        <v>5.346612458654906</v>
      </c>
    </row>
    <row r="126" spans="4:6" ht="12.75" customHeight="1">
      <c r="D126" s="5">
        <v>0.5579073869900771</v>
      </c>
      <c r="E126" s="6">
        <f t="shared" si="15"/>
        <v>6.415934950385887</v>
      </c>
      <c r="F126" s="6">
        <f t="shared" si="16"/>
        <v>5.346612458654906</v>
      </c>
    </row>
    <row r="127" spans="4:6" ht="12.75" customHeight="1">
      <c r="D127" s="5">
        <v>0.5743164277839029</v>
      </c>
      <c r="E127" s="6">
        <f t="shared" si="15"/>
        <v>6.604638919514883</v>
      </c>
      <c r="F127" s="6">
        <f t="shared" si="16"/>
        <v>5.503865766262403</v>
      </c>
    </row>
    <row r="128" spans="4:6" ht="12.75" customHeight="1">
      <c r="D128" s="5">
        <v>0.5743164277839029</v>
      </c>
      <c r="E128" s="6">
        <f t="shared" si="15"/>
        <v>6.604638919514883</v>
      </c>
      <c r="F128" s="6">
        <f t="shared" si="16"/>
        <v>5.503865766262403</v>
      </c>
    </row>
    <row r="129" spans="4:6" ht="12.75" customHeight="1">
      <c r="D129" s="5">
        <v>0.3363853362734288</v>
      </c>
      <c r="E129" s="6">
        <f t="shared" si="15"/>
        <v>3.8684313671444315</v>
      </c>
      <c r="F129" s="6">
        <f t="shared" si="16"/>
        <v>3.223692805953693</v>
      </c>
    </row>
    <row r="130" spans="4:6" ht="12.75" customHeight="1">
      <c r="D130" s="5">
        <v>0.3363853362734288</v>
      </c>
      <c r="E130" s="6">
        <f t="shared" si="15"/>
        <v>3.8684313671444315</v>
      </c>
      <c r="F130" s="6">
        <f t="shared" si="16"/>
        <v>3.223692805953693</v>
      </c>
    </row>
    <row r="131" spans="4:6" ht="12.75" customHeight="1">
      <c r="D131" s="5">
        <v>0.3363853362734288</v>
      </c>
      <c r="E131" s="6">
        <f t="shared" si="15"/>
        <v>3.8684313671444315</v>
      </c>
      <c r="F131" s="6">
        <f t="shared" si="16"/>
        <v>3.223692805953693</v>
      </c>
    </row>
    <row r="132" spans="4:6" ht="12.75" customHeight="1">
      <c r="D132" s="5">
        <v>0.3363853362734288</v>
      </c>
      <c r="E132" s="6">
        <f t="shared" si="15"/>
        <v>3.8684313671444315</v>
      </c>
      <c r="F132" s="6">
        <f t="shared" si="16"/>
        <v>3.223692805953693</v>
      </c>
    </row>
    <row r="133" spans="4:6" ht="12.75" customHeight="1">
      <c r="D133" s="5">
        <v>0.3363853362734288</v>
      </c>
      <c r="E133" s="6">
        <f t="shared" si="15"/>
        <v>3.8684313671444315</v>
      </c>
      <c r="F133" s="6">
        <f t="shared" si="16"/>
        <v>3.223692805953693</v>
      </c>
    </row>
    <row r="134" spans="4:6" ht="12.75">
      <c r="D134" s="5">
        <v>0.3609988974641676</v>
      </c>
      <c r="E134" s="6">
        <f t="shared" si="15"/>
        <v>4.151487320837927</v>
      </c>
      <c r="F134" s="6">
        <f t="shared" si="16"/>
        <v>3.4595727673649397</v>
      </c>
    </row>
    <row r="135" spans="4:6" ht="12.75">
      <c r="D135" s="5">
        <v>0.3609988974641676</v>
      </c>
      <c r="E135" s="6">
        <f t="shared" si="15"/>
        <v>4.151487320837927</v>
      </c>
      <c r="F135" s="6">
        <f t="shared" si="16"/>
        <v>3.4595727673649397</v>
      </c>
    </row>
    <row r="136" spans="4:6" ht="12.75">
      <c r="D136" s="5">
        <v>0.3609988974641676</v>
      </c>
      <c r="E136" s="6">
        <f t="shared" si="15"/>
        <v>4.151487320837927</v>
      </c>
      <c r="F136" s="6">
        <f t="shared" si="16"/>
        <v>3.4595727673649397</v>
      </c>
    </row>
    <row r="137" spans="4:6" ht="12.75">
      <c r="D137" s="5">
        <v>0.3609988974641676</v>
      </c>
      <c r="E137" s="6">
        <f t="shared" si="15"/>
        <v>4.151487320837927</v>
      </c>
      <c r="F137" s="6">
        <f t="shared" si="16"/>
        <v>3.4595727673649397</v>
      </c>
    </row>
    <row r="138" spans="4:6" ht="12.75">
      <c r="D138" s="5">
        <v>0.3609988974641676</v>
      </c>
      <c r="E138" s="6">
        <f t="shared" si="15"/>
        <v>4.151487320837927</v>
      </c>
      <c r="F138" s="6">
        <f t="shared" si="16"/>
        <v>3.4595727673649397</v>
      </c>
    </row>
    <row r="139" spans="4:6" ht="12.75">
      <c r="D139" s="5">
        <v>0.48406670341786107</v>
      </c>
      <c r="E139" s="6">
        <f t="shared" si="15"/>
        <v>5.566767089305403</v>
      </c>
      <c r="F139" s="6">
        <f t="shared" si="16"/>
        <v>4.638972574421169</v>
      </c>
    </row>
    <row r="140" spans="4:6" ht="12.75">
      <c r="D140" s="5">
        <v>0.4348395810363837</v>
      </c>
      <c r="E140" s="6">
        <f t="shared" si="15"/>
        <v>5.000655181918413</v>
      </c>
      <c r="F140" s="6">
        <f t="shared" si="16"/>
        <v>4.167212651598677</v>
      </c>
    </row>
    <row r="141" spans="4:6" ht="12.75">
      <c r="D141" s="5">
        <v>0.4348395810363837</v>
      </c>
      <c r="E141" s="6">
        <f t="shared" si="15"/>
        <v>5.000655181918413</v>
      </c>
      <c r="F141" s="6">
        <f t="shared" si="16"/>
        <v>4.167212651598677</v>
      </c>
    </row>
    <row r="142" spans="4:6" ht="12.75">
      <c r="D142" s="5">
        <v>0.4348395810363837</v>
      </c>
      <c r="E142" s="6">
        <f t="shared" si="15"/>
        <v>5.000655181918413</v>
      </c>
      <c r="F142" s="6">
        <f t="shared" si="16"/>
        <v>4.167212651598677</v>
      </c>
    </row>
    <row r="143" spans="4:6" ht="12.75">
      <c r="D143" s="5">
        <v>0.4348395810363837</v>
      </c>
      <c r="E143" s="6">
        <f t="shared" si="15"/>
        <v>5.000655181918413</v>
      </c>
      <c r="F143" s="6">
        <f t="shared" si="16"/>
        <v>4.167212651598677</v>
      </c>
    </row>
    <row r="144" spans="4:6" ht="12.75">
      <c r="D144" s="5">
        <v>0.4348395810363837</v>
      </c>
      <c r="E144" s="6">
        <f t="shared" si="15"/>
        <v>5.000655181918413</v>
      </c>
      <c r="F144" s="6">
        <f t="shared" si="16"/>
        <v>4.167212651598677</v>
      </c>
    </row>
    <row r="145" spans="4:6" ht="12.75">
      <c r="D145" s="5">
        <v>0.45124862183020953</v>
      </c>
      <c r="E145" s="6">
        <f t="shared" si="15"/>
        <v>5.18935915104741</v>
      </c>
      <c r="F145" s="6">
        <f t="shared" si="16"/>
        <v>4.324465959206175</v>
      </c>
    </row>
    <row r="146" spans="4:6" ht="12.75">
      <c r="D146" s="5">
        <v>0.45124862183020953</v>
      </c>
      <c r="E146" s="6">
        <f t="shared" si="15"/>
        <v>5.18935915104741</v>
      </c>
      <c r="F146" s="6">
        <f t="shared" si="16"/>
        <v>4.324465959206175</v>
      </c>
    </row>
    <row r="147" spans="4:6" ht="12.75">
      <c r="D147" s="5">
        <v>0.45124862183020953</v>
      </c>
      <c r="E147" s="6">
        <f t="shared" si="15"/>
        <v>5.18935915104741</v>
      </c>
      <c r="F147" s="6">
        <f t="shared" si="16"/>
        <v>4.324465959206175</v>
      </c>
    </row>
    <row r="148" spans="4:6" ht="12.75">
      <c r="D148" s="5">
        <v>0.45124862183020953</v>
      </c>
      <c r="E148" s="6">
        <f t="shared" si="15"/>
        <v>5.18935915104741</v>
      </c>
      <c r="F148" s="6">
        <f t="shared" si="16"/>
        <v>4.324465959206175</v>
      </c>
    </row>
    <row r="149" spans="4:6" ht="12.75">
      <c r="D149" s="5">
        <v>0.48406670341786107</v>
      </c>
      <c r="E149" s="6">
        <f t="shared" si="15"/>
        <v>5.566767089305403</v>
      </c>
      <c r="F149" s="6">
        <f t="shared" si="16"/>
        <v>4.638972574421169</v>
      </c>
    </row>
    <row r="150" spans="4:6" ht="12.75">
      <c r="D150" s="5">
        <v>0.48406670341786107</v>
      </c>
      <c r="E150" s="6">
        <f t="shared" si="15"/>
        <v>5.566767089305403</v>
      </c>
      <c r="F150" s="6">
        <f t="shared" si="16"/>
        <v>4.638972574421169</v>
      </c>
    </row>
    <row r="151" spans="4:6" ht="12.75">
      <c r="D151" s="5">
        <v>0.7630203969128997</v>
      </c>
      <c r="E151" s="6">
        <f aca="true" t="shared" si="17" ref="E151:E182">D151*$D$5</f>
        <v>8.774734564498347</v>
      </c>
      <c r="F151" s="6">
        <f aca="true" t="shared" si="18" ref="F151:F182">E151/1.2</f>
        <v>7.312278803748623</v>
      </c>
    </row>
    <row r="152" spans="4:6" ht="12.75">
      <c r="D152" s="5">
        <v>0.5661119073869901</v>
      </c>
      <c r="E152" s="6">
        <f t="shared" si="17"/>
        <v>6.510286934950386</v>
      </c>
      <c r="F152" s="6">
        <f t="shared" si="18"/>
        <v>5.425239112458655</v>
      </c>
    </row>
    <row r="153" spans="4:6" ht="12.75">
      <c r="D153" s="5">
        <v>0.5661119073869901</v>
      </c>
      <c r="E153" s="6">
        <f t="shared" si="17"/>
        <v>6.510286934950386</v>
      </c>
      <c r="F153" s="6">
        <f t="shared" si="18"/>
        <v>5.425239112458655</v>
      </c>
    </row>
    <row r="154" spans="4:6" ht="12.75">
      <c r="D154" s="5">
        <v>0.5661119073869901</v>
      </c>
      <c r="E154" s="6">
        <f t="shared" si="17"/>
        <v>6.510286934950386</v>
      </c>
      <c r="F154" s="6">
        <f t="shared" si="18"/>
        <v>5.425239112458655</v>
      </c>
    </row>
    <row r="155" spans="4:6" ht="12.75">
      <c r="D155" s="5">
        <v>0.5661119073869901</v>
      </c>
      <c r="E155" s="6">
        <f t="shared" si="17"/>
        <v>6.510286934950386</v>
      </c>
      <c r="F155" s="6">
        <f t="shared" si="18"/>
        <v>5.425239112458655</v>
      </c>
    </row>
    <row r="156" spans="4:6" ht="12.75">
      <c r="D156" s="5">
        <v>0.5661119073869901</v>
      </c>
      <c r="E156" s="6">
        <f t="shared" si="17"/>
        <v>6.510286934950386</v>
      </c>
      <c r="F156" s="6">
        <f t="shared" si="18"/>
        <v>5.425239112458655</v>
      </c>
    </row>
    <row r="157" spans="4:6" ht="12.75">
      <c r="D157" s="5">
        <v>0.5907254685777288</v>
      </c>
      <c r="E157" s="6">
        <f t="shared" si="17"/>
        <v>6.793342888643881</v>
      </c>
      <c r="F157" s="6">
        <f t="shared" si="18"/>
        <v>5.6611190738699015</v>
      </c>
    </row>
    <row r="158" spans="4:6" ht="12.75">
      <c r="D158" s="5">
        <v>0.5907254685777288</v>
      </c>
      <c r="E158" s="6">
        <f t="shared" si="17"/>
        <v>6.793342888643881</v>
      </c>
      <c r="F158" s="6">
        <f t="shared" si="18"/>
        <v>5.6611190738699015</v>
      </c>
    </row>
    <row r="159" spans="4:6" ht="12.75">
      <c r="D159" s="5">
        <v>0.5907254685777288</v>
      </c>
      <c r="E159" s="6">
        <f t="shared" si="17"/>
        <v>6.793342888643881</v>
      </c>
      <c r="F159" s="6">
        <f t="shared" si="18"/>
        <v>5.6611190738699015</v>
      </c>
    </row>
    <row r="160" spans="4:6" ht="12.75">
      <c r="D160" s="5">
        <v>0.5907254685777288</v>
      </c>
      <c r="E160" s="6">
        <f t="shared" si="17"/>
        <v>6.793342888643881</v>
      </c>
      <c r="F160" s="6">
        <f t="shared" si="18"/>
        <v>5.6611190738699015</v>
      </c>
    </row>
    <row r="161" spans="4:6" ht="12.75">
      <c r="D161" s="5">
        <v>0.6809751929437706</v>
      </c>
      <c r="E161" s="6">
        <f t="shared" si="17"/>
        <v>7.831214718853362</v>
      </c>
      <c r="F161" s="6">
        <f t="shared" si="18"/>
        <v>6.5260122657111355</v>
      </c>
    </row>
    <row r="162" spans="4:6" ht="12.75">
      <c r="D162" s="5">
        <v>0.6809751929437706</v>
      </c>
      <c r="E162" s="6">
        <f t="shared" si="17"/>
        <v>7.831214718853362</v>
      </c>
      <c r="F162" s="6">
        <f t="shared" si="18"/>
        <v>6.5260122657111355</v>
      </c>
    </row>
    <row r="163" spans="4:6" ht="12.75">
      <c r="D163" s="5">
        <v>0</v>
      </c>
      <c r="E163" s="6">
        <f t="shared" si="17"/>
        <v>0</v>
      </c>
      <c r="F163" s="6">
        <f t="shared" si="18"/>
        <v>0</v>
      </c>
    </row>
    <row r="164" spans="4:6" ht="12.75">
      <c r="D164" s="5">
        <v>0.7219977949283352</v>
      </c>
      <c r="E164" s="6">
        <f t="shared" si="17"/>
        <v>8.302974641675855</v>
      </c>
      <c r="F164" s="6">
        <f t="shared" si="18"/>
        <v>6.919145534729879</v>
      </c>
    </row>
    <row r="165" spans="4:6" ht="12.75">
      <c r="D165" s="5">
        <v>0.7219977949283352</v>
      </c>
      <c r="E165" s="6">
        <f t="shared" si="17"/>
        <v>8.302974641675855</v>
      </c>
      <c r="F165" s="6">
        <f t="shared" si="18"/>
        <v>6.919145534729879</v>
      </c>
    </row>
    <row r="166" spans="4:6" ht="12.75">
      <c r="D166" s="5">
        <v>0.7219977949283352</v>
      </c>
      <c r="E166" s="6">
        <f t="shared" si="17"/>
        <v>8.302974641675855</v>
      </c>
      <c r="F166" s="6">
        <f t="shared" si="18"/>
        <v>6.919145534729879</v>
      </c>
    </row>
    <row r="167" spans="4:6" ht="12.75">
      <c r="D167" s="5">
        <v>0.7219977949283352</v>
      </c>
      <c r="E167" s="6">
        <f t="shared" si="17"/>
        <v>8.302974641675855</v>
      </c>
      <c r="F167" s="6">
        <f t="shared" si="18"/>
        <v>6.919145534729879</v>
      </c>
    </row>
    <row r="168" spans="4:6" ht="12.75">
      <c r="D168" s="5">
        <v>0.7219977949283352</v>
      </c>
      <c r="E168" s="6">
        <f t="shared" si="17"/>
        <v>8.302974641675855</v>
      </c>
      <c r="F168" s="6">
        <f t="shared" si="18"/>
        <v>6.919145534729879</v>
      </c>
    </row>
    <row r="169" spans="4:6" ht="12.75">
      <c r="D169" s="5">
        <v>0.7219977949283352</v>
      </c>
      <c r="E169" s="6">
        <f t="shared" si="17"/>
        <v>8.302974641675855</v>
      </c>
      <c r="F169" s="6">
        <f t="shared" si="18"/>
        <v>6.919145534729879</v>
      </c>
    </row>
    <row r="170" spans="4:6" ht="12.75">
      <c r="D170" s="5">
        <v>0.7219977949283352</v>
      </c>
      <c r="E170" s="6">
        <f t="shared" si="17"/>
        <v>8.302974641675855</v>
      </c>
      <c r="F170" s="6">
        <f t="shared" si="18"/>
        <v>6.919145534729879</v>
      </c>
    </row>
    <row r="171" spans="4:6" ht="12.75">
      <c r="D171" s="5">
        <v>0.7219977949283352</v>
      </c>
      <c r="E171" s="6">
        <f t="shared" si="17"/>
        <v>8.302974641675855</v>
      </c>
      <c r="F171" s="6">
        <f t="shared" si="18"/>
        <v>6.919145534729879</v>
      </c>
    </row>
    <row r="172" spans="4:6" ht="12.75">
      <c r="D172" s="5">
        <v>0.7219977949283352</v>
      </c>
      <c r="E172" s="6">
        <f t="shared" si="17"/>
        <v>8.302974641675855</v>
      </c>
      <c r="F172" s="6">
        <f t="shared" si="18"/>
        <v>6.919145534729879</v>
      </c>
    </row>
    <row r="173" spans="4:6" ht="12.75">
      <c r="D173" s="5">
        <v>0.8040429988974641</v>
      </c>
      <c r="E173" s="6">
        <f t="shared" si="17"/>
        <v>9.246494487320838</v>
      </c>
      <c r="F173" s="6">
        <f t="shared" si="18"/>
        <v>7.705412072767365</v>
      </c>
    </row>
    <row r="174" spans="4:6" ht="12.75">
      <c r="D174" s="5">
        <v>0.8040429988974641</v>
      </c>
      <c r="E174" s="6">
        <f t="shared" si="17"/>
        <v>9.246494487320838</v>
      </c>
      <c r="F174" s="6">
        <f t="shared" si="18"/>
        <v>7.705412072767365</v>
      </c>
    </row>
    <row r="175" spans="4:6" ht="12.75">
      <c r="D175" s="5">
        <v>0.8040429988974641</v>
      </c>
      <c r="E175" s="6">
        <f t="shared" si="17"/>
        <v>9.246494487320838</v>
      </c>
      <c r="F175" s="6">
        <f t="shared" si="18"/>
        <v>7.705412072767365</v>
      </c>
    </row>
    <row r="176" spans="4:6" ht="12.75">
      <c r="D176" s="5">
        <v>1.0912012127894157</v>
      </c>
      <c r="E176" s="6">
        <f t="shared" si="17"/>
        <v>12.548813947078282</v>
      </c>
      <c r="F176" s="6">
        <f t="shared" si="18"/>
        <v>10.457344955898568</v>
      </c>
    </row>
    <row r="177" spans="4:6" ht="12.75">
      <c r="D177" s="5">
        <v>1.0912012127894157</v>
      </c>
      <c r="E177" s="6">
        <f t="shared" si="17"/>
        <v>12.548813947078282</v>
      </c>
      <c r="F177" s="6">
        <f t="shared" si="18"/>
        <v>10.457344955898568</v>
      </c>
    </row>
    <row r="178" spans="4:6" ht="12.75">
      <c r="D178" s="5">
        <v>1.0912012127894157</v>
      </c>
      <c r="E178" s="6">
        <f t="shared" si="17"/>
        <v>12.548813947078282</v>
      </c>
      <c r="F178" s="6">
        <f t="shared" si="18"/>
        <v>10.457344955898568</v>
      </c>
    </row>
    <row r="179" spans="4:6" ht="12.75">
      <c r="D179" s="5">
        <v>1.0912012127894157</v>
      </c>
      <c r="E179" s="6">
        <f t="shared" si="17"/>
        <v>12.548813947078282</v>
      </c>
      <c r="F179" s="6">
        <f t="shared" si="18"/>
        <v>10.457344955898568</v>
      </c>
    </row>
    <row r="180" spans="4:6" ht="12.75">
      <c r="D180" s="5">
        <v>0</v>
      </c>
      <c r="E180" s="6">
        <f t="shared" si="17"/>
        <v>0</v>
      </c>
      <c r="F180" s="6">
        <f t="shared" si="18"/>
        <v>0</v>
      </c>
    </row>
    <row r="181" spans="4:6" ht="12.75">
      <c r="D181" s="5">
        <v>1.0912012127894157</v>
      </c>
      <c r="E181" s="6">
        <f t="shared" si="17"/>
        <v>12.548813947078282</v>
      </c>
      <c r="F181" s="6">
        <f t="shared" si="18"/>
        <v>10.457344955898568</v>
      </c>
    </row>
    <row r="182" spans="4:6" ht="12.75">
      <c r="D182" s="5">
        <v>1.140428335170893</v>
      </c>
      <c r="E182" s="6">
        <f t="shared" si="17"/>
        <v>13.11492585446527</v>
      </c>
      <c r="F182" s="6">
        <f t="shared" si="18"/>
        <v>10.92910487872106</v>
      </c>
    </row>
    <row r="183" spans="4:6" ht="12.75">
      <c r="D183" s="5">
        <v>1.140428335170893</v>
      </c>
      <c r="E183" s="6">
        <f aca="true" t="shared" si="19" ref="E183:E198">D183*$D$5</f>
        <v>13.11492585446527</v>
      </c>
      <c r="F183" s="6">
        <f aca="true" t="shared" si="20" ref="F183:F198">E183/1.2</f>
        <v>10.92910487872106</v>
      </c>
    </row>
    <row r="184" spans="4:6" ht="12.75">
      <c r="D184" s="5">
        <v>1.140428335170893</v>
      </c>
      <c r="E184" s="6">
        <f t="shared" si="19"/>
        <v>13.11492585446527</v>
      </c>
      <c r="F184" s="6">
        <f t="shared" si="20"/>
        <v>10.92910487872106</v>
      </c>
    </row>
    <row r="185" spans="4:6" ht="12.75">
      <c r="D185" s="5">
        <v>0</v>
      </c>
      <c r="E185" s="6">
        <f t="shared" si="19"/>
        <v>0</v>
      </c>
      <c r="F185" s="6">
        <f t="shared" si="20"/>
        <v>0</v>
      </c>
    </row>
    <row r="186" spans="4:6" ht="12.75">
      <c r="D186" s="5">
        <v>1.8378125689084897</v>
      </c>
      <c r="E186" s="6">
        <f t="shared" si="19"/>
        <v>21.13484454244763</v>
      </c>
      <c r="F186" s="6">
        <f t="shared" si="20"/>
        <v>17.612370452039695</v>
      </c>
    </row>
    <row r="187" spans="4:6" ht="12.75">
      <c r="D187" s="5">
        <v>1.8378125689084897</v>
      </c>
      <c r="E187" s="6">
        <f t="shared" si="19"/>
        <v>21.13484454244763</v>
      </c>
      <c r="F187" s="6">
        <f t="shared" si="20"/>
        <v>17.612370452039695</v>
      </c>
    </row>
    <row r="188" spans="4:6" ht="12.75">
      <c r="D188" s="5">
        <v>2.0019029768467473</v>
      </c>
      <c r="E188" s="6">
        <f t="shared" si="19"/>
        <v>23.021884233737595</v>
      </c>
      <c r="F188" s="6">
        <f t="shared" si="20"/>
        <v>19.184903528114663</v>
      </c>
    </row>
    <row r="189" spans="4:6" ht="12.75">
      <c r="D189" s="5">
        <v>2.0019029768467473</v>
      </c>
      <c r="E189" s="6">
        <f t="shared" si="19"/>
        <v>23.021884233737595</v>
      </c>
      <c r="F189" s="6">
        <f t="shared" si="20"/>
        <v>19.184903528114663</v>
      </c>
    </row>
    <row r="190" spans="4:6" ht="12.75">
      <c r="D190" s="5">
        <v>1.4193820286659318</v>
      </c>
      <c r="E190" s="6">
        <f t="shared" si="19"/>
        <v>16.322893329658214</v>
      </c>
      <c r="F190" s="6">
        <f t="shared" si="20"/>
        <v>13.602411108048512</v>
      </c>
    </row>
    <row r="191" spans="4:6" ht="12.75">
      <c r="D191" s="5">
        <v>1.4193820286659318</v>
      </c>
      <c r="E191" s="6">
        <f t="shared" si="19"/>
        <v>16.322893329658214</v>
      </c>
      <c r="F191" s="6">
        <f t="shared" si="20"/>
        <v>13.602411108048512</v>
      </c>
    </row>
    <row r="192" spans="4:6" ht="12.75">
      <c r="D192" s="5">
        <v>1.4193820286659318</v>
      </c>
      <c r="E192" s="6">
        <f t="shared" si="19"/>
        <v>16.322893329658214</v>
      </c>
      <c r="F192" s="6">
        <f t="shared" si="20"/>
        <v>13.602411108048512</v>
      </c>
    </row>
    <row r="193" spans="4:6" ht="12.75">
      <c r="D193" s="5">
        <v>1.4932227122381478</v>
      </c>
      <c r="E193" s="6">
        <f t="shared" si="19"/>
        <v>17.1720611907387</v>
      </c>
      <c r="F193" s="6">
        <f t="shared" si="20"/>
        <v>14.31005099228225</v>
      </c>
    </row>
    <row r="194" spans="4:6" ht="12.75">
      <c r="D194" s="5">
        <v>1.4932227122381478</v>
      </c>
      <c r="E194" s="6">
        <f t="shared" si="19"/>
        <v>17.1720611907387</v>
      </c>
      <c r="F194" s="6">
        <f t="shared" si="20"/>
        <v>14.31005099228225</v>
      </c>
    </row>
    <row r="195" spans="4:6" ht="12.75">
      <c r="D195" s="5">
        <v>1.4932227122381478</v>
      </c>
      <c r="E195" s="6">
        <f t="shared" si="19"/>
        <v>17.1720611907387</v>
      </c>
      <c r="F195" s="6">
        <f t="shared" si="20"/>
        <v>14.31005099228225</v>
      </c>
    </row>
    <row r="196" spans="4:6" ht="12.75">
      <c r="D196" s="5">
        <v>1.4932227122381478</v>
      </c>
      <c r="E196" s="6">
        <f t="shared" si="19"/>
        <v>17.1720611907387</v>
      </c>
      <c r="F196" s="6">
        <f t="shared" si="20"/>
        <v>14.31005099228225</v>
      </c>
    </row>
    <row r="197" spans="4:6" ht="12.75">
      <c r="D197" s="5">
        <v>1.8131990077177507</v>
      </c>
      <c r="E197" s="6">
        <f t="shared" si="19"/>
        <v>20.851788588754133</v>
      </c>
      <c r="F197" s="6">
        <f t="shared" si="20"/>
        <v>17.376490490628445</v>
      </c>
    </row>
    <row r="198" spans="4:6" ht="12.75">
      <c r="D198" s="5">
        <v>1.8131990077177507</v>
      </c>
      <c r="E198" s="6">
        <f t="shared" si="19"/>
        <v>20.851788588754133</v>
      </c>
      <c r="F198" s="6">
        <f t="shared" si="20"/>
        <v>17.376490490628445</v>
      </c>
    </row>
    <row r="201" spans="4:6" ht="12.75">
      <c r="D201" s="5">
        <v>2.3136747519294376</v>
      </c>
      <c r="E201" s="6">
        <f aca="true" t="shared" si="21" ref="E201:E232">D201*$D$5</f>
        <v>26.60725964718853</v>
      </c>
      <c r="F201" s="6">
        <f aca="true" t="shared" si="22" ref="F201:F232">E201/1.2</f>
        <v>22.17271637265711</v>
      </c>
    </row>
    <row r="202" spans="4:6" ht="12.75">
      <c r="D202" s="5">
        <v>2.3136747519294376</v>
      </c>
      <c r="E202" s="6">
        <f t="shared" si="21"/>
        <v>26.60725964718853</v>
      </c>
      <c r="F202" s="6">
        <f t="shared" si="22"/>
        <v>22.17271637265711</v>
      </c>
    </row>
    <row r="203" spans="4:6" ht="12.75">
      <c r="D203" s="5">
        <v>1.9608803748621833</v>
      </c>
      <c r="E203" s="6">
        <f t="shared" si="21"/>
        <v>22.55012431091511</v>
      </c>
      <c r="F203" s="6">
        <f t="shared" si="22"/>
        <v>18.791770259095927</v>
      </c>
    </row>
    <row r="204" spans="4:6" ht="12.75">
      <c r="D204" s="5">
        <v>1.9608803748621833</v>
      </c>
      <c r="E204" s="6">
        <f t="shared" si="21"/>
        <v>22.55012431091511</v>
      </c>
      <c r="F204" s="6">
        <f t="shared" si="22"/>
        <v>18.791770259095927</v>
      </c>
    </row>
    <row r="205" spans="4:6" ht="12.75">
      <c r="D205" s="5">
        <v>1.9608803748621833</v>
      </c>
      <c r="E205" s="6">
        <f t="shared" si="21"/>
        <v>22.55012431091511</v>
      </c>
      <c r="F205" s="6">
        <f t="shared" si="22"/>
        <v>18.791770259095927</v>
      </c>
    </row>
    <row r="206" spans="4:6" ht="12.75">
      <c r="D206" s="5">
        <v>1.9608803748621833</v>
      </c>
      <c r="E206" s="6">
        <f t="shared" si="21"/>
        <v>22.55012431091511</v>
      </c>
      <c r="F206" s="6">
        <f t="shared" si="22"/>
        <v>18.791770259095927</v>
      </c>
    </row>
    <row r="207" spans="4:6" ht="12.75">
      <c r="D207" s="5">
        <v>1.9608803748621833</v>
      </c>
      <c r="E207" s="6">
        <f t="shared" si="21"/>
        <v>22.55012431091511</v>
      </c>
      <c r="F207" s="6">
        <f t="shared" si="22"/>
        <v>18.791770259095927</v>
      </c>
    </row>
    <row r="208" spans="4:6" ht="12.75">
      <c r="D208" s="5">
        <v>1.9608803748621833</v>
      </c>
      <c r="E208" s="6">
        <f t="shared" si="21"/>
        <v>22.55012431091511</v>
      </c>
      <c r="F208" s="6">
        <f t="shared" si="22"/>
        <v>18.791770259095927</v>
      </c>
    </row>
    <row r="209" spans="4:6" ht="12.75">
      <c r="D209" s="5">
        <v>1.9362668136714443</v>
      </c>
      <c r="E209" s="6">
        <f t="shared" si="21"/>
        <v>22.26706835722161</v>
      </c>
      <c r="F209" s="6">
        <f t="shared" si="22"/>
        <v>18.555890297684677</v>
      </c>
    </row>
    <row r="210" spans="4:6" ht="12.75">
      <c r="D210" s="5">
        <v>1.9362668136714443</v>
      </c>
      <c r="E210" s="6">
        <f t="shared" si="21"/>
        <v>22.26706835722161</v>
      </c>
      <c r="F210" s="6">
        <f t="shared" si="22"/>
        <v>18.555890297684677</v>
      </c>
    </row>
    <row r="211" spans="4:6" ht="12.75">
      <c r="D211" s="5">
        <v>1.9362668136714443</v>
      </c>
      <c r="E211" s="6">
        <f t="shared" si="21"/>
        <v>22.26706835722161</v>
      </c>
      <c r="F211" s="6">
        <f t="shared" si="22"/>
        <v>18.555890297684677</v>
      </c>
    </row>
    <row r="212" spans="4:6" ht="12.75">
      <c r="D212" s="5">
        <v>1.9362668136714443</v>
      </c>
      <c r="E212" s="6">
        <f t="shared" si="21"/>
        <v>22.26706835722161</v>
      </c>
      <c r="F212" s="6">
        <f t="shared" si="22"/>
        <v>18.555890297684677</v>
      </c>
    </row>
    <row r="213" spans="4:6" ht="12.75">
      <c r="D213" s="5">
        <v>1.9362668136714443</v>
      </c>
      <c r="E213" s="6">
        <f t="shared" si="21"/>
        <v>22.26706835722161</v>
      </c>
      <c r="F213" s="6">
        <f t="shared" si="22"/>
        <v>18.555890297684677</v>
      </c>
    </row>
    <row r="214" spans="4:6" ht="12.75">
      <c r="D214" s="5">
        <v>1.9362668136714443</v>
      </c>
      <c r="E214" s="6">
        <f t="shared" si="21"/>
        <v>22.26706835722161</v>
      </c>
      <c r="F214" s="6">
        <f t="shared" si="22"/>
        <v>18.555890297684677</v>
      </c>
    </row>
    <row r="215" spans="4:6" ht="12.75">
      <c r="D215" s="5">
        <v>2.042925578831312</v>
      </c>
      <c r="E215" s="6">
        <f t="shared" si="21"/>
        <v>23.493644156560087</v>
      </c>
      <c r="F215" s="6">
        <f t="shared" si="22"/>
        <v>19.578036797133407</v>
      </c>
    </row>
    <row r="216" spans="4:6" ht="12.75">
      <c r="D216" s="5">
        <v>2.042925578831312</v>
      </c>
      <c r="E216" s="6">
        <f t="shared" si="21"/>
        <v>23.493644156560087</v>
      </c>
      <c r="F216" s="6">
        <f t="shared" si="22"/>
        <v>19.578036797133407</v>
      </c>
    </row>
    <row r="217" spans="4:6" ht="12.75">
      <c r="D217" s="5">
        <v>3.7822839029768467</v>
      </c>
      <c r="E217" s="6">
        <f t="shared" si="21"/>
        <v>43.49626488423374</v>
      </c>
      <c r="F217" s="6">
        <f t="shared" si="22"/>
        <v>36.24688740352812</v>
      </c>
    </row>
    <row r="218" spans="4:6" ht="12.75">
      <c r="D218" s="5">
        <v>4.233532524807057</v>
      </c>
      <c r="E218" s="6">
        <f t="shared" si="21"/>
        <v>48.68562403528115</v>
      </c>
      <c r="F218" s="6">
        <f t="shared" si="22"/>
        <v>40.57135336273429</v>
      </c>
    </row>
    <row r="219" spans="4:6" ht="12.75">
      <c r="D219" s="5">
        <v>4.233532524807057</v>
      </c>
      <c r="E219" s="6">
        <f t="shared" si="21"/>
        <v>48.68562403528115</v>
      </c>
      <c r="F219" s="6">
        <f t="shared" si="22"/>
        <v>40.57135336273429</v>
      </c>
    </row>
    <row r="220" spans="4:6" ht="12.75">
      <c r="D220" s="5">
        <v>4.233532524807057</v>
      </c>
      <c r="E220" s="6">
        <f t="shared" si="21"/>
        <v>48.68562403528115</v>
      </c>
      <c r="F220" s="6">
        <f t="shared" si="22"/>
        <v>40.57135336273429</v>
      </c>
    </row>
    <row r="221" spans="4:6" ht="12.75">
      <c r="D221" s="5">
        <v>2.9782409040793825</v>
      </c>
      <c r="E221" s="6">
        <f t="shared" si="21"/>
        <v>34.2497703969129</v>
      </c>
      <c r="F221" s="6">
        <f t="shared" si="22"/>
        <v>28.54147533076075</v>
      </c>
    </row>
    <row r="222" spans="4:6" ht="12.75">
      <c r="D222" s="5">
        <v>2.9782409040793825</v>
      </c>
      <c r="E222" s="6">
        <f t="shared" si="21"/>
        <v>34.2497703969129</v>
      </c>
      <c r="F222" s="6">
        <f t="shared" si="22"/>
        <v>28.54147533076075</v>
      </c>
    </row>
    <row r="223" spans="4:6" ht="12.75">
      <c r="D223" s="5">
        <v>2.9782409040793825</v>
      </c>
      <c r="E223" s="6">
        <f t="shared" si="21"/>
        <v>34.2497703969129</v>
      </c>
      <c r="F223" s="6">
        <f t="shared" si="22"/>
        <v>28.54147533076075</v>
      </c>
    </row>
    <row r="224" spans="4:6" ht="12.75">
      <c r="D224" s="5">
        <v>2.9782409040793825</v>
      </c>
      <c r="E224" s="6">
        <f t="shared" si="21"/>
        <v>34.2497703969129</v>
      </c>
      <c r="F224" s="6">
        <f t="shared" si="22"/>
        <v>28.54147533076075</v>
      </c>
    </row>
    <row r="225" spans="4:6" ht="12.75">
      <c r="D225" s="5">
        <v>2.9782409040793825</v>
      </c>
      <c r="E225" s="6">
        <f t="shared" si="21"/>
        <v>34.2497703969129</v>
      </c>
      <c r="F225" s="6">
        <f t="shared" si="22"/>
        <v>28.54147533076075</v>
      </c>
    </row>
    <row r="226" spans="4:6" ht="12.75">
      <c r="D226" s="5">
        <v>3.011058985667034</v>
      </c>
      <c r="E226" s="6">
        <f t="shared" si="21"/>
        <v>34.62717833517089</v>
      </c>
      <c r="F226" s="6">
        <f t="shared" si="22"/>
        <v>28.855981945975742</v>
      </c>
    </row>
    <row r="227" spans="4:6" ht="12.75">
      <c r="D227" s="5">
        <v>3.011058985667034</v>
      </c>
      <c r="E227" s="6">
        <f t="shared" si="21"/>
        <v>34.62717833517089</v>
      </c>
      <c r="F227" s="6">
        <f t="shared" si="22"/>
        <v>28.855981945975742</v>
      </c>
    </row>
    <row r="228" spans="4:6" ht="12.75">
      <c r="D228" s="5">
        <v>3.011058985667034</v>
      </c>
      <c r="E228" s="6">
        <f t="shared" si="21"/>
        <v>34.62717833517089</v>
      </c>
      <c r="F228" s="6">
        <f t="shared" si="22"/>
        <v>28.855981945975742</v>
      </c>
    </row>
    <row r="229" spans="4:6" ht="12.75">
      <c r="D229" s="5">
        <v>3.011058985667034</v>
      </c>
      <c r="E229" s="6">
        <f t="shared" si="21"/>
        <v>34.62717833517089</v>
      </c>
      <c r="F229" s="6">
        <f t="shared" si="22"/>
        <v>28.855981945975742</v>
      </c>
    </row>
    <row r="230" spans="4:6" ht="12.75">
      <c r="D230" s="5">
        <v>3.011058985667034</v>
      </c>
      <c r="E230" s="6">
        <f t="shared" si="21"/>
        <v>34.62717833517089</v>
      </c>
      <c r="F230" s="6">
        <f t="shared" si="22"/>
        <v>28.855981945975742</v>
      </c>
    </row>
    <row r="231" spans="4:6" ht="12.75">
      <c r="D231" s="5">
        <v>6.350298787210584</v>
      </c>
      <c r="E231" s="6">
        <f t="shared" si="21"/>
        <v>73.02843605292172</v>
      </c>
      <c r="F231" s="6">
        <f t="shared" si="22"/>
        <v>60.857030044101435</v>
      </c>
    </row>
    <row r="232" spans="4:6" ht="12.75">
      <c r="D232" s="5">
        <v>6.350298787210584</v>
      </c>
      <c r="E232" s="6">
        <f t="shared" si="21"/>
        <v>73.02843605292172</v>
      </c>
      <c r="F232" s="6">
        <f t="shared" si="22"/>
        <v>60.857030044101435</v>
      </c>
    </row>
    <row r="233" spans="4:6" ht="12.75">
      <c r="D233" s="5">
        <v>6.350298787210584</v>
      </c>
      <c r="E233" s="6">
        <f aca="true" t="shared" si="23" ref="E233:E264">D233*$D$5</f>
        <v>73.02843605292172</v>
      </c>
      <c r="F233" s="6">
        <f aca="true" t="shared" si="24" ref="F233:F264">E233/1.2</f>
        <v>60.857030044101435</v>
      </c>
    </row>
    <row r="234" spans="4:6" ht="12.75">
      <c r="D234" s="5">
        <v>6.350298787210584</v>
      </c>
      <c r="E234" s="6">
        <f t="shared" si="23"/>
        <v>73.02843605292172</v>
      </c>
      <c r="F234" s="6">
        <f t="shared" si="24"/>
        <v>60.857030044101435</v>
      </c>
    </row>
    <row r="235" spans="4:6" ht="12.75">
      <c r="D235" s="5">
        <v>3.9299652701212793</v>
      </c>
      <c r="E235" s="6">
        <f t="shared" si="23"/>
        <v>45.194600606394715</v>
      </c>
      <c r="F235" s="6">
        <f t="shared" si="24"/>
        <v>37.6621671719956</v>
      </c>
    </row>
    <row r="236" spans="4:6" ht="12.75">
      <c r="D236" s="5">
        <v>3.9299652701212793</v>
      </c>
      <c r="E236" s="6">
        <f t="shared" si="23"/>
        <v>45.194600606394715</v>
      </c>
      <c r="F236" s="6">
        <f t="shared" si="24"/>
        <v>37.6621671719956</v>
      </c>
    </row>
    <row r="237" spans="4:6" ht="12.75">
      <c r="D237" s="5">
        <v>3.9299652701212793</v>
      </c>
      <c r="E237" s="6">
        <f t="shared" si="23"/>
        <v>45.194600606394715</v>
      </c>
      <c r="F237" s="6">
        <f t="shared" si="24"/>
        <v>37.6621671719956</v>
      </c>
    </row>
    <row r="238" spans="4:6" ht="12.75">
      <c r="D238" s="5">
        <v>4.537099779492833</v>
      </c>
      <c r="E238" s="6">
        <f t="shared" si="23"/>
        <v>52.17664746416759</v>
      </c>
      <c r="F238" s="6">
        <f t="shared" si="24"/>
        <v>43.480539553472994</v>
      </c>
    </row>
    <row r="239" spans="4:6" ht="12.75">
      <c r="D239" s="5">
        <v>4.537099779492833</v>
      </c>
      <c r="E239" s="6">
        <f t="shared" si="23"/>
        <v>52.17664746416759</v>
      </c>
      <c r="F239" s="6">
        <f t="shared" si="24"/>
        <v>43.480539553472994</v>
      </c>
    </row>
    <row r="240" spans="4:6" ht="12.75">
      <c r="D240" s="5">
        <v>3.9299652701212793</v>
      </c>
      <c r="E240" s="6">
        <f t="shared" si="23"/>
        <v>45.194600606394715</v>
      </c>
      <c r="F240" s="6">
        <f t="shared" si="24"/>
        <v>37.6621671719956</v>
      </c>
    </row>
    <row r="241" spans="4:6" ht="12.75">
      <c r="D241" s="5">
        <v>4.537099779492833</v>
      </c>
      <c r="E241" s="6">
        <f t="shared" si="23"/>
        <v>52.17664746416759</v>
      </c>
      <c r="F241" s="6">
        <f t="shared" si="24"/>
        <v>43.480539553472994</v>
      </c>
    </row>
    <row r="242" spans="4:6" ht="12.75">
      <c r="D242" s="5">
        <v>3.9299652701212793</v>
      </c>
      <c r="E242" s="6">
        <f t="shared" si="23"/>
        <v>45.194600606394715</v>
      </c>
      <c r="F242" s="6">
        <f t="shared" si="24"/>
        <v>37.6621671719956</v>
      </c>
    </row>
    <row r="243" spans="4:6" ht="12.75">
      <c r="D243" s="5">
        <v>4.537099779492833</v>
      </c>
      <c r="E243" s="6">
        <f t="shared" si="23"/>
        <v>52.17664746416759</v>
      </c>
      <c r="F243" s="6">
        <f t="shared" si="24"/>
        <v>43.480539553472994</v>
      </c>
    </row>
    <row r="244" spans="4:6" ht="12.75">
      <c r="D244" s="5">
        <v>4.537099779492833</v>
      </c>
      <c r="E244" s="6">
        <f t="shared" si="23"/>
        <v>52.17664746416759</v>
      </c>
      <c r="F244" s="6">
        <f t="shared" si="24"/>
        <v>43.480539553472994</v>
      </c>
    </row>
    <row r="245" spans="4:6" ht="12.75">
      <c r="D245" s="5">
        <v>4.537099779492833</v>
      </c>
      <c r="E245" s="6">
        <f t="shared" si="23"/>
        <v>52.17664746416759</v>
      </c>
      <c r="F245" s="6">
        <f t="shared" si="24"/>
        <v>43.480539553472994</v>
      </c>
    </row>
    <row r="246" spans="4:6" ht="12.75">
      <c r="D246" s="5">
        <v>4.537099779492833</v>
      </c>
      <c r="E246" s="6">
        <f t="shared" si="23"/>
        <v>52.17664746416759</v>
      </c>
      <c r="F246" s="6">
        <f t="shared" si="24"/>
        <v>43.480539553472994</v>
      </c>
    </row>
    <row r="247" spans="4:6" ht="12.75">
      <c r="D247" s="5">
        <v>4.537099779492833</v>
      </c>
      <c r="E247" s="6">
        <f t="shared" si="23"/>
        <v>52.17664746416759</v>
      </c>
      <c r="F247" s="6">
        <f t="shared" si="24"/>
        <v>43.480539553472994</v>
      </c>
    </row>
    <row r="248" spans="4:6" ht="12.75">
      <c r="D248" s="5">
        <v>4.537099779492833</v>
      </c>
      <c r="E248" s="6">
        <f t="shared" si="23"/>
        <v>52.17664746416759</v>
      </c>
      <c r="F248" s="6">
        <f t="shared" si="24"/>
        <v>43.480539553472994</v>
      </c>
    </row>
    <row r="249" spans="4:6" ht="12.75">
      <c r="D249" s="5">
        <v>4.537099779492833</v>
      </c>
      <c r="E249" s="6">
        <f t="shared" si="23"/>
        <v>52.17664746416759</v>
      </c>
      <c r="F249" s="6">
        <f t="shared" si="24"/>
        <v>43.480539553472994</v>
      </c>
    </row>
    <row r="250" spans="4:6" ht="12.75">
      <c r="D250" s="5">
        <v>3.9299652701212793</v>
      </c>
      <c r="E250" s="6">
        <f t="shared" si="23"/>
        <v>45.194600606394715</v>
      </c>
      <c r="F250" s="6">
        <f t="shared" si="24"/>
        <v>37.6621671719956</v>
      </c>
    </row>
    <row r="251" spans="4:6" ht="12.75">
      <c r="D251" s="5">
        <v>4.537099779492833</v>
      </c>
      <c r="E251" s="6">
        <f t="shared" si="23"/>
        <v>52.17664746416759</v>
      </c>
      <c r="F251" s="6">
        <f t="shared" si="24"/>
        <v>43.480539553472994</v>
      </c>
    </row>
    <row r="252" spans="4:6" ht="12.75">
      <c r="D252" s="5">
        <v>4.537099779492833</v>
      </c>
      <c r="E252" s="6">
        <f t="shared" si="23"/>
        <v>52.17664746416759</v>
      </c>
      <c r="F252" s="6">
        <f t="shared" si="24"/>
        <v>43.480539553472994</v>
      </c>
    </row>
    <row r="253" spans="4:6" ht="12.75">
      <c r="D253" s="5">
        <v>11.494533076074973</v>
      </c>
      <c r="E253" s="6">
        <f t="shared" si="23"/>
        <v>132.1871303748622</v>
      </c>
      <c r="F253" s="6">
        <f t="shared" si="24"/>
        <v>110.15594197905183</v>
      </c>
    </row>
    <row r="254" spans="4:6" ht="12.75">
      <c r="D254" s="5">
        <v>11.494533076074973</v>
      </c>
      <c r="E254" s="6">
        <f t="shared" si="23"/>
        <v>132.1871303748622</v>
      </c>
      <c r="F254" s="6">
        <f t="shared" si="24"/>
        <v>110.15594197905183</v>
      </c>
    </row>
    <row r="255" spans="4:6" ht="12.75">
      <c r="D255" s="5">
        <v>11.494533076074973</v>
      </c>
      <c r="E255" s="6">
        <f t="shared" si="23"/>
        <v>132.1871303748622</v>
      </c>
      <c r="F255" s="6">
        <f t="shared" si="24"/>
        <v>110.15594197905183</v>
      </c>
    </row>
    <row r="256" spans="4:6" ht="12.75">
      <c r="D256" s="5">
        <v>11.494533076074973</v>
      </c>
      <c r="E256" s="6">
        <f t="shared" si="23"/>
        <v>132.1871303748622</v>
      </c>
      <c r="F256" s="6">
        <f t="shared" si="24"/>
        <v>110.15594197905183</v>
      </c>
    </row>
    <row r="257" spans="4:6" ht="12.75">
      <c r="D257" s="5">
        <v>11.494533076074973</v>
      </c>
      <c r="E257" s="6">
        <f t="shared" si="23"/>
        <v>132.1871303748622</v>
      </c>
      <c r="F257" s="6">
        <f t="shared" si="24"/>
        <v>110.15594197905183</v>
      </c>
    </row>
    <row r="258" spans="4:6" ht="12.75">
      <c r="D258" s="5">
        <v>11.494533076074973</v>
      </c>
      <c r="E258" s="6">
        <f t="shared" si="23"/>
        <v>132.1871303748622</v>
      </c>
      <c r="F258" s="6">
        <f t="shared" si="24"/>
        <v>110.15594197905183</v>
      </c>
    </row>
    <row r="259" spans="4:6" ht="12.75">
      <c r="D259" s="5">
        <v>11.789895810363838</v>
      </c>
      <c r="E259" s="6">
        <f t="shared" si="23"/>
        <v>135.58380181918415</v>
      </c>
      <c r="F259" s="6">
        <f t="shared" si="24"/>
        <v>112.98650151598679</v>
      </c>
    </row>
    <row r="260" spans="4:6" ht="12.75">
      <c r="D260" s="5">
        <v>11.494533076074973</v>
      </c>
      <c r="E260" s="6">
        <f t="shared" si="23"/>
        <v>132.1871303748622</v>
      </c>
      <c r="F260" s="6">
        <f t="shared" si="24"/>
        <v>110.15594197905183</v>
      </c>
    </row>
    <row r="261" spans="4:6" ht="12.75">
      <c r="D261" s="5">
        <v>11.789895810363838</v>
      </c>
      <c r="E261" s="6">
        <f t="shared" si="23"/>
        <v>135.58380181918415</v>
      </c>
      <c r="F261" s="6">
        <f t="shared" si="24"/>
        <v>112.98650151598679</v>
      </c>
    </row>
    <row r="262" spans="4:6" ht="12.75">
      <c r="D262" s="5">
        <v>11.494533076074973</v>
      </c>
      <c r="E262" s="6">
        <f t="shared" si="23"/>
        <v>132.1871303748622</v>
      </c>
      <c r="F262" s="6">
        <f t="shared" si="24"/>
        <v>110.15594197905183</v>
      </c>
    </row>
    <row r="263" spans="4:6" ht="12.75">
      <c r="D263" s="5">
        <v>11.789895810363838</v>
      </c>
      <c r="E263" s="6">
        <f t="shared" si="23"/>
        <v>135.58380181918415</v>
      </c>
      <c r="F263" s="6">
        <f t="shared" si="24"/>
        <v>112.98650151598679</v>
      </c>
    </row>
    <row r="264" spans="4:6" ht="12.75">
      <c r="D264" s="5">
        <v>11.789895810363838</v>
      </c>
      <c r="E264" s="6">
        <f t="shared" si="23"/>
        <v>135.58380181918415</v>
      </c>
      <c r="F264" s="6">
        <f t="shared" si="24"/>
        <v>112.98650151598679</v>
      </c>
    </row>
    <row r="265" spans="4:6" ht="12.75">
      <c r="D265" s="5">
        <v>8.762427783902975</v>
      </c>
      <c r="E265" s="6">
        <f aca="true" t="shared" si="25" ref="E265:E286">D265*$D$5</f>
        <v>100.76791951488421</v>
      </c>
      <c r="F265" s="6">
        <f aca="true" t="shared" si="26" ref="F265:F286">E265/1.2</f>
        <v>83.97326626240351</v>
      </c>
    </row>
    <row r="266" spans="4:6" ht="12.75">
      <c r="D266" s="5">
        <v>8.91831367144432</v>
      </c>
      <c r="E266" s="6">
        <f t="shared" si="25"/>
        <v>102.56060722160969</v>
      </c>
      <c r="F266" s="6">
        <f t="shared" si="26"/>
        <v>85.46717268467474</v>
      </c>
    </row>
    <row r="267" spans="4:6" ht="12.75">
      <c r="D267" s="5">
        <v>8.762427783902975</v>
      </c>
      <c r="E267" s="6">
        <f t="shared" si="25"/>
        <v>100.76791951488421</v>
      </c>
      <c r="F267" s="6">
        <f t="shared" si="26"/>
        <v>83.97326626240351</v>
      </c>
    </row>
    <row r="268" spans="4:6" ht="12.75">
      <c r="D268" s="5">
        <v>8.91831367144432</v>
      </c>
      <c r="E268" s="6">
        <f t="shared" si="25"/>
        <v>102.56060722160969</v>
      </c>
      <c r="F268" s="6">
        <f t="shared" si="26"/>
        <v>85.46717268467474</v>
      </c>
    </row>
    <row r="269" spans="4:6" ht="12.75">
      <c r="D269" s="5">
        <v>8.762427783902975</v>
      </c>
      <c r="E269" s="6">
        <f t="shared" si="25"/>
        <v>100.76791951488421</v>
      </c>
      <c r="F269" s="6">
        <f t="shared" si="26"/>
        <v>83.97326626240351</v>
      </c>
    </row>
    <row r="270" spans="4:6" ht="12.75">
      <c r="D270" s="5">
        <v>8.91831367144432</v>
      </c>
      <c r="E270" s="6">
        <f t="shared" si="25"/>
        <v>102.56060722160969</v>
      </c>
      <c r="F270" s="6">
        <f t="shared" si="26"/>
        <v>85.46717268467474</v>
      </c>
    </row>
    <row r="271" spans="4:6" ht="12.75">
      <c r="D271" s="5">
        <v>8.91831367144432</v>
      </c>
      <c r="E271" s="6">
        <f t="shared" si="25"/>
        <v>102.56060722160969</v>
      </c>
      <c r="F271" s="6">
        <f t="shared" si="26"/>
        <v>85.46717268467474</v>
      </c>
    </row>
    <row r="272" spans="4:6" ht="12.75">
      <c r="D272" s="5">
        <v>8.91831367144432</v>
      </c>
      <c r="E272" s="6">
        <f t="shared" si="25"/>
        <v>102.56060722160969</v>
      </c>
      <c r="F272" s="6">
        <f t="shared" si="26"/>
        <v>85.46717268467474</v>
      </c>
    </row>
    <row r="273" spans="4:6" ht="12.75">
      <c r="D273" s="5">
        <v>8.91831367144432</v>
      </c>
      <c r="E273" s="6">
        <f t="shared" si="25"/>
        <v>102.56060722160969</v>
      </c>
      <c r="F273" s="6">
        <f t="shared" si="26"/>
        <v>85.46717268467474</v>
      </c>
    </row>
    <row r="274" spans="4:6" ht="12.75">
      <c r="D274" s="5">
        <v>31.751493936052924</v>
      </c>
      <c r="E274" s="6">
        <f t="shared" si="25"/>
        <v>365.1421802646086</v>
      </c>
      <c r="F274" s="6">
        <f t="shared" si="26"/>
        <v>304.2851502205072</v>
      </c>
    </row>
    <row r="275" spans="4:6" ht="12.75">
      <c r="D275" s="5">
        <v>31.751493936052924</v>
      </c>
      <c r="E275" s="6">
        <f t="shared" si="25"/>
        <v>365.1421802646086</v>
      </c>
      <c r="F275" s="6">
        <f t="shared" si="26"/>
        <v>304.2851502205072</v>
      </c>
    </row>
    <row r="276" spans="4:6" ht="12.75">
      <c r="D276" s="5">
        <v>31.751493936052924</v>
      </c>
      <c r="E276" s="6">
        <f t="shared" si="25"/>
        <v>365.1421802646086</v>
      </c>
      <c r="F276" s="6">
        <f t="shared" si="26"/>
        <v>304.2851502205072</v>
      </c>
    </row>
    <row r="277" spans="4:6" ht="12.75">
      <c r="D277" s="5">
        <v>31.751493936052924</v>
      </c>
      <c r="E277" s="6">
        <f t="shared" si="25"/>
        <v>365.1421802646086</v>
      </c>
      <c r="F277" s="6">
        <f t="shared" si="26"/>
        <v>304.2851502205072</v>
      </c>
    </row>
    <row r="278" spans="4:6" ht="12.75">
      <c r="D278" s="5">
        <v>31.751493936052924</v>
      </c>
      <c r="E278" s="6">
        <f t="shared" si="25"/>
        <v>365.1421802646086</v>
      </c>
      <c r="F278" s="6">
        <f t="shared" si="26"/>
        <v>304.2851502205072</v>
      </c>
    </row>
    <row r="279" spans="4:6" ht="12.75">
      <c r="D279" s="5">
        <v>31.751493936052924</v>
      </c>
      <c r="E279" s="6">
        <f t="shared" si="25"/>
        <v>365.1421802646086</v>
      </c>
      <c r="F279" s="6">
        <f t="shared" si="26"/>
        <v>304.2851502205072</v>
      </c>
    </row>
    <row r="280" spans="4:6" ht="12.75">
      <c r="D280" s="5">
        <v>34.76255292171996</v>
      </c>
      <c r="E280" s="6">
        <f t="shared" si="25"/>
        <v>399.76935859977954</v>
      </c>
      <c r="F280" s="6">
        <f t="shared" si="26"/>
        <v>333.141132166483</v>
      </c>
    </row>
    <row r="281" spans="4:6" ht="12.75">
      <c r="D281" s="5">
        <v>34.76255292171996</v>
      </c>
      <c r="E281" s="6">
        <f t="shared" si="25"/>
        <v>399.76935859977954</v>
      </c>
      <c r="F281" s="6">
        <f t="shared" si="26"/>
        <v>333.141132166483</v>
      </c>
    </row>
    <row r="282" spans="4:6" ht="12.75">
      <c r="D282" s="5">
        <v>34.76255292171996</v>
      </c>
      <c r="E282" s="6">
        <f t="shared" si="25"/>
        <v>399.76935859977954</v>
      </c>
      <c r="F282" s="6">
        <f t="shared" si="26"/>
        <v>333.141132166483</v>
      </c>
    </row>
    <row r="283" spans="4:6" ht="12.75">
      <c r="D283" s="5">
        <v>34.76255292171996</v>
      </c>
      <c r="E283" s="6">
        <f t="shared" si="25"/>
        <v>399.76935859977954</v>
      </c>
      <c r="F283" s="6">
        <f t="shared" si="26"/>
        <v>333.141132166483</v>
      </c>
    </row>
    <row r="284" spans="4:6" ht="12.75">
      <c r="D284" s="5">
        <v>34.76255292171996</v>
      </c>
      <c r="E284" s="6">
        <f t="shared" si="25"/>
        <v>399.76935859977954</v>
      </c>
      <c r="F284" s="6">
        <f t="shared" si="26"/>
        <v>333.141132166483</v>
      </c>
    </row>
    <row r="285" spans="4:6" ht="12.75">
      <c r="D285" s="5">
        <v>34.76255292171996</v>
      </c>
      <c r="E285" s="6">
        <f t="shared" si="25"/>
        <v>399.76935859977954</v>
      </c>
      <c r="F285" s="6">
        <f t="shared" si="26"/>
        <v>333.141132166483</v>
      </c>
    </row>
    <row r="286" spans="4:6" ht="12.75">
      <c r="D286" s="5">
        <v>37.027000551267925</v>
      </c>
      <c r="E286" s="6">
        <f t="shared" si="25"/>
        <v>425.81050633958114</v>
      </c>
      <c r="F286" s="6">
        <f t="shared" si="26"/>
        <v>354.84208861631765</v>
      </c>
    </row>
    <row r="289" spans="4:6" ht="12.75">
      <c r="D289" s="5">
        <v>2.8469685777287768</v>
      </c>
      <c r="E289" s="6">
        <f aca="true" t="shared" si="27" ref="E289:E323">D289*$D$5</f>
        <v>32.74013864388093</v>
      </c>
      <c r="F289" s="6">
        <f aca="true" t="shared" si="28" ref="F289:F323">E289/1.2</f>
        <v>27.283448869900777</v>
      </c>
    </row>
    <row r="290" spans="4:6" ht="12.75">
      <c r="D290" s="5">
        <v>2.8469685777287768</v>
      </c>
      <c r="E290" s="6">
        <f t="shared" si="27"/>
        <v>32.74013864388093</v>
      </c>
      <c r="F290" s="6">
        <f t="shared" si="28"/>
        <v>27.283448869900777</v>
      </c>
    </row>
    <row r="291" spans="4:6" ht="12.75">
      <c r="D291" s="5">
        <v>2.7239007717750825</v>
      </c>
      <c r="E291" s="6">
        <f t="shared" si="27"/>
        <v>31.324858875413447</v>
      </c>
      <c r="F291" s="6">
        <f t="shared" si="28"/>
        <v>26.104049062844542</v>
      </c>
    </row>
    <row r="292" spans="4:6" ht="12.75">
      <c r="D292" s="5">
        <v>2.7239007717750825</v>
      </c>
      <c r="E292" s="6">
        <f t="shared" si="27"/>
        <v>31.324858875413447</v>
      </c>
      <c r="F292" s="6">
        <f t="shared" si="28"/>
        <v>26.104049062844542</v>
      </c>
    </row>
    <row r="293" spans="4:6" ht="12.75">
      <c r="D293" s="5">
        <v>3.0274680264608604</v>
      </c>
      <c r="E293" s="6">
        <f t="shared" si="27"/>
        <v>34.8158823042999</v>
      </c>
      <c r="F293" s="6">
        <f t="shared" si="28"/>
        <v>29.01323525358325</v>
      </c>
    </row>
    <row r="294" spans="4:6" ht="12.75">
      <c r="D294" s="5">
        <v>3.0274680264608604</v>
      </c>
      <c r="E294" s="6">
        <f t="shared" si="27"/>
        <v>34.8158823042999</v>
      </c>
      <c r="F294" s="6">
        <f t="shared" si="28"/>
        <v>29.01323525358325</v>
      </c>
    </row>
    <row r="295" spans="4:6" ht="12.75">
      <c r="D295" s="5">
        <v>3.0274680264608604</v>
      </c>
      <c r="E295" s="6">
        <f t="shared" si="27"/>
        <v>34.8158823042999</v>
      </c>
      <c r="F295" s="6">
        <f t="shared" si="28"/>
        <v>29.01323525358325</v>
      </c>
    </row>
    <row r="296" spans="4:6" ht="12.75">
      <c r="D296" s="5">
        <v>3.0602861080485115</v>
      </c>
      <c r="E296" s="6">
        <f t="shared" si="27"/>
        <v>35.193290242557886</v>
      </c>
      <c r="F296" s="6">
        <f t="shared" si="28"/>
        <v>29.32774186879824</v>
      </c>
    </row>
    <row r="297" spans="4:6" ht="12.75">
      <c r="D297" s="5">
        <v>2.7731278941565596</v>
      </c>
      <c r="E297" s="6">
        <f t="shared" si="27"/>
        <v>31.890970782800434</v>
      </c>
      <c r="F297" s="6">
        <f t="shared" si="28"/>
        <v>26.575808985667027</v>
      </c>
    </row>
    <row r="298" spans="4:6" ht="12.75">
      <c r="D298" s="5">
        <v>4.857076074972437</v>
      </c>
      <c r="E298" s="6">
        <f t="shared" si="27"/>
        <v>55.85637486218303</v>
      </c>
      <c r="F298" s="6">
        <f t="shared" si="28"/>
        <v>46.54697905181919</v>
      </c>
    </row>
    <row r="299" spans="4:6" ht="12.75">
      <c r="D299" s="5">
        <v>5.160643329658215</v>
      </c>
      <c r="E299" s="6">
        <f t="shared" si="27"/>
        <v>59.34739829106947</v>
      </c>
      <c r="F299" s="6">
        <f t="shared" si="28"/>
        <v>49.456165242557894</v>
      </c>
    </row>
    <row r="300" spans="4:6" ht="12.75">
      <c r="D300" s="5">
        <v>6.046731532524808</v>
      </c>
      <c r="E300" s="6">
        <f t="shared" si="27"/>
        <v>69.53741262403528</v>
      </c>
      <c r="F300" s="6">
        <f t="shared" si="28"/>
        <v>57.94784385336274</v>
      </c>
    </row>
    <row r="301" spans="4:6" ht="12.75">
      <c r="D301" s="5">
        <v>6.022117971334068</v>
      </c>
      <c r="E301" s="6">
        <f t="shared" si="27"/>
        <v>69.25435667034178</v>
      </c>
      <c r="F301" s="6">
        <f t="shared" si="28"/>
        <v>57.711963891951484</v>
      </c>
    </row>
    <row r="302" spans="4:6" ht="12.75">
      <c r="D302" s="5">
        <v>9.189062844542446</v>
      </c>
      <c r="E302" s="6">
        <f t="shared" si="27"/>
        <v>105.67422271223813</v>
      </c>
      <c r="F302" s="6">
        <f t="shared" si="28"/>
        <v>88.06185226019845</v>
      </c>
    </row>
    <row r="303" spans="4:6" ht="12.75">
      <c r="D303" s="5">
        <v>3.757670341786108</v>
      </c>
      <c r="E303" s="6">
        <f t="shared" si="27"/>
        <v>43.21320893054024</v>
      </c>
      <c r="F303" s="6">
        <f t="shared" si="28"/>
        <v>36.01100744211687</v>
      </c>
    </row>
    <row r="304" spans="4:6" ht="12.75">
      <c r="D304" s="5">
        <v>3.757670341786108</v>
      </c>
      <c r="E304" s="6">
        <f t="shared" si="27"/>
        <v>43.21320893054024</v>
      </c>
      <c r="F304" s="6">
        <f t="shared" si="28"/>
        <v>36.01100744211687</v>
      </c>
    </row>
    <row r="305" spans="4:6" ht="12.75">
      <c r="D305" s="5">
        <v>3.757670341786108</v>
      </c>
      <c r="E305" s="6">
        <f t="shared" si="27"/>
        <v>43.21320893054024</v>
      </c>
      <c r="F305" s="6">
        <f t="shared" si="28"/>
        <v>36.01100744211687</v>
      </c>
    </row>
    <row r="306" spans="4:6" ht="12.75">
      <c r="D306" s="5">
        <v>3.757670341786108</v>
      </c>
      <c r="E306" s="6">
        <f t="shared" si="27"/>
        <v>43.21320893054024</v>
      </c>
      <c r="F306" s="6">
        <f t="shared" si="28"/>
        <v>36.01100744211687</v>
      </c>
    </row>
    <row r="307" spans="4:6" ht="12.75">
      <c r="D307" s="5">
        <v>3.757670341786108</v>
      </c>
      <c r="E307" s="6">
        <f t="shared" si="27"/>
        <v>43.21320893054024</v>
      </c>
      <c r="F307" s="6">
        <f t="shared" si="28"/>
        <v>36.01100744211687</v>
      </c>
    </row>
    <row r="308" spans="4:6" ht="12.75">
      <c r="D308" s="5">
        <v>3.757670341786108</v>
      </c>
      <c r="E308" s="6">
        <f t="shared" si="27"/>
        <v>43.21320893054024</v>
      </c>
      <c r="F308" s="6">
        <f t="shared" si="28"/>
        <v>36.01100744211687</v>
      </c>
    </row>
    <row r="309" spans="4:6" ht="12.75">
      <c r="D309" s="5">
        <v>3.757670341786108</v>
      </c>
      <c r="E309" s="6">
        <f t="shared" si="27"/>
        <v>43.21320893054024</v>
      </c>
      <c r="F309" s="6">
        <f t="shared" si="28"/>
        <v>36.01100744211687</v>
      </c>
    </row>
    <row r="310" spans="4:6" ht="12.75">
      <c r="D310" s="5">
        <v>3.757670341786108</v>
      </c>
      <c r="E310" s="6">
        <f t="shared" si="27"/>
        <v>43.21320893054024</v>
      </c>
      <c r="F310" s="6">
        <f t="shared" si="28"/>
        <v>36.01100744211687</v>
      </c>
    </row>
    <row r="311" spans="4:6" ht="12.75">
      <c r="D311" s="5">
        <v>4.610940463065051</v>
      </c>
      <c r="E311" s="6">
        <f t="shared" si="27"/>
        <v>53.02581532524808</v>
      </c>
      <c r="F311" s="6">
        <f t="shared" si="28"/>
        <v>44.18817943770674</v>
      </c>
    </row>
    <row r="312" spans="4:6" ht="12.75">
      <c r="D312" s="5">
        <v>4.610940463065051</v>
      </c>
      <c r="E312" s="6">
        <f t="shared" si="27"/>
        <v>53.02581532524808</v>
      </c>
      <c r="F312" s="6">
        <f t="shared" si="28"/>
        <v>44.18817943770674</v>
      </c>
    </row>
    <row r="313" spans="4:6" ht="12.75">
      <c r="D313" s="5">
        <v>5.4642105843439905</v>
      </c>
      <c r="E313" s="6">
        <f t="shared" si="27"/>
        <v>62.83842171995589</v>
      </c>
      <c r="F313" s="6">
        <f t="shared" si="28"/>
        <v>52.365351433296574</v>
      </c>
    </row>
    <row r="314" spans="4:6" ht="12.75">
      <c r="D314" s="5">
        <v>3.0766951488423375</v>
      </c>
      <c r="E314" s="6">
        <f t="shared" si="27"/>
        <v>35.38199421168688</v>
      </c>
      <c r="F314" s="6">
        <f t="shared" si="28"/>
        <v>29.484995176405736</v>
      </c>
    </row>
    <row r="315" spans="4:6" ht="12.75">
      <c r="D315" s="5">
        <v>3.0766951488423375</v>
      </c>
      <c r="E315" s="6">
        <f t="shared" si="27"/>
        <v>35.38199421168688</v>
      </c>
      <c r="F315" s="6">
        <f t="shared" si="28"/>
        <v>29.484995176405736</v>
      </c>
    </row>
    <row r="316" spans="4:6" ht="12.75">
      <c r="D316" s="5">
        <v>3.0766951488423375</v>
      </c>
      <c r="E316" s="6">
        <f t="shared" si="27"/>
        <v>35.38199421168688</v>
      </c>
      <c r="F316" s="6">
        <f t="shared" si="28"/>
        <v>29.484995176405736</v>
      </c>
    </row>
    <row r="317" spans="4:6" ht="12.75">
      <c r="D317" s="5">
        <v>3.0766951488423375</v>
      </c>
      <c r="E317" s="6">
        <f t="shared" si="27"/>
        <v>35.38199421168688</v>
      </c>
      <c r="F317" s="6">
        <f t="shared" si="28"/>
        <v>29.484995176405736</v>
      </c>
    </row>
    <row r="318" spans="4:6" ht="12.75">
      <c r="D318" s="5">
        <v>3.0766951488423375</v>
      </c>
      <c r="E318" s="6">
        <f t="shared" si="27"/>
        <v>35.38199421168688</v>
      </c>
      <c r="F318" s="6">
        <f t="shared" si="28"/>
        <v>29.484995176405736</v>
      </c>
    </row>
    <row r="319" spans="4:6" ht="12.75">
      <c r="D319" s="5">
        <v>4.430441014332966</v>
      </c>
      <c r="E319" s="6">
        <f t="shared" si="27"/>
        <v>50.95007166482911</v>
      </c>
      <c r="F319" s="6">
        <f t="shared" si="28"/>
        <v>42.45839305402426</v>
      </c>
    </row>
    <row r="320" spans="4:6" ht="12.75">
      <c r="D320" s="5">
        <v>4.430441014332966</v>
      </c>
      <c r="E320" s="6">
        <f t="shared" si="27"/>
        <v>50.95007166482911</v>
      </c>
      <c r="F320" s="6">
        <f t="shared" si="28"/>
        <v>42.45839305402426</v>
      </c>
    </row>
    <row r="321" spans="4:6" ht="12.75">
      <c r="D321" s="5">
        <v>4.430441014332966</v>
      </c>
      <c r="E321" s="6">
        <f t="shared" si="27"/>
        <v>50.95007166482911</v>
      </c>
      <c r="F321" s="6">
        <f t="shared" si="28"/>
        <v>42.45839305402426</v>
      </c>
    </row>
    <row r="322" spans="4:6" ht="12.75">
      <c r="D322" s="5">
        <v>4.520690738699008</v>
      </c>
      <c r="E322" s="6">
        <f t="shared" si="27"/>
        <v>51.98794349503859</v>
      </c>
      <c r="F322" s="6">
        <f t="shared" si="28"/>
        <v>43.323286245865496</v>
      </c>
    </row>
    <row r="323" spans="4:6" ht="12.75">
      <c r="D323" s="5">
        <v>4.610940463065051</v>
      </c>
      <c r="E323" s="6">
        <f t="shared" si="27"/>
        <v>53.02581532524808</v>
      </c>
      <c r="F323" s="6">
        <f t="shared" si="28"/>
        <v>44.18817943770674</v>
      </c>
    </row>
  </sheetData>
  <sheetProtection/>
  <mergeCells count="3">
    <mergeCell ref="L37:O37"/>
    <mergeCell ref="A1:J1"/>
    <mergeCell ref="A2:J2"/>
  </mergeCells>
  <printOptions/>
  <pageMargins left="0.75" right="0.75" top="0.44" bottom="0.61" header="0.33" footer="0.5"/>
  <pageSetup horizontalDpi="600" verticalDpi="600" orientation="portrait" paperSize="9" r:id="rId4"/>
  <drawing r:id="rId3"/>
  <legacyDrawing r:id="rId2"/>
  <oleObjects>
    <oleObject progId="CorelDRAW.Graphic.13" shapeId="1185971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Админ</cp:lastModifiedBy>
  <cp:lastPrinted>2010-10-18T09:31:17Z</cp:lastPrinted>
  <dcterms:created xsi:type="dcterms:W3CDTF">2002-02-03T12:44:45Z</dcterms:created>
  <dcterms:modified xsi:type="dcterms:W3CDTF">2012-06-27T11:58:47Z</dcterms:modified>
  <cp:category/>
  <cp:version/>
  <cp:contentType/>
  <cp:contentStatus/>
</cp:coreProperties>
</file>